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dk-my.sharepoint.com/personal/bv_dm_dk/Documents/Mit DM/JA og DSL løn/"/>
    </mc:Choice>
  </mc:AlternateContent>
  <xr:revisionPtr revIDLastSave="0" documentId="8_{DC76BEF3-192C-4A01-9FD8-6D4241550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s" sheetId="1" r:id="rId1"/>
    <sheet name="undervisningstillæg" sheetId="2" r:id="rId2"/>
    <sheet name="Rådighedstillæg" sheetId="3" r:id="rId3"/>
    <sheet name="lønrammer og skalatrin" sheetId="9" r:id="rId4"/>
    <sheet name="Stedtillægstakster stat" sheetId="5" r:id="rId5"/>
  </sheets>
  <definedNames>
    <definedName name="Print_Area" localSheetId="2">Rådighedstillæg!$B$1:$I$18</definedName>
    <definedName name="Print_Area" localSheetId="1">undervisningstillæg!$A$1:$H$16</definedName>
    <definedName name="_xlnm.Print_Area" localSheetId="0">Basis!$A$1:$I$31</definedName>
    <definedName name="_xlnm.Print_Area" localSheetId="2">Rådighedstillæg!$A$1:$G$18</definedName>
    <definedName name="_xlnm.Print_Area" localSheetId="4">'Stedtillægstakster stat'!$A$1:$G$54</definedName>
    <definedName name="_xlnm.Print_Area" localSheetId="1">undervisningstillæg!$A$1:$H$16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E17" i="3" s="1"/>
  <c r="D14" i="3"/>
  <c r="E14" i="3" s="1"/>
  <c r="D14" i="2"/>
  <c r="E14" i="2" s="1"/>
  <c r="E25" i="1"/>
  <c r="E22" i="1"/>
  <c r="E19" i="1"/>
  <c r="E16" i="1"/>
  <c r="F14" i="3" l="1"/>
  <c r="E15" i="3"/>
  <c r="F17" i="3"/>
  <c r="E18" i="3"/>
  <c r="D15" i="3"/>
  <c r="D18" i="3"/>
  <c r="E15" i="2"/>
  <c r="F14" i="2"/>
  <c r="D15" i="2"/>
  <c r="E20" i="1"/>
  <c r="E26" i="1"/>
  <c r="E17" i="1"/>
  <c r="E23" i="1"/>
  <c r="F16" i="1"/>
  <c r="F19" i="1"/>
  <c r="F22" i="1"/>
  <c r="F25" i="1"/>
  <c r="F15" i="3" l="1"/>
  <c r="G14" i="3"/>
  <c r="G15" i="3" s="1"/>
  <c r="F18" i="3"/>
  <c r="G17" i="3"/>
  <c r="G18" i="3" s="1"/>
  <c r="G14" i="2"/>
  <c r="G15" i="2" s="1"/>
  <c r="F15" i="2"/>
  <c r="G25" i="1"/>
  <c r="F26" i="1"/>
  <c r="G22" i="1"/>
  <c r="F23" i="1"/>
  <c r="G19" i="1"/>
  <c r="F20" i="1"/>
  <c r="G16" i="1"/>
  <c r="F17" i="1"/>
  <c r="G20" i="1" l="1"/>
  <c r="H19" i="1"/>
  <c r="H20" i="1" s="1"/>
  <c r="G23" i="1"/>
  <c r="H22" i="1"/>
  <c r="H23" i="1" s="1"/>
  <c r="G17" i="1"/>
  <c r="H16" i="1"/>
  <c r="H17" i="1" s="1"/>
  <c r="G26" i="1"/>
  <c r="H25" i="1"/>
  <c r="H26" i="1" s="1"/>
</calcChain>
</file>

<file path=xl/sharedStrings.xml><?xml version="1.0" encoding="utf-8"?>
<sst xmlns="http://schemas.openxmlformats.org/spreadsheetml/2006/main" count="128" uniqueCount="73">
  <si>
    <t>DSL - overenskomstansatte i staten</t>
  </si>
  <si>
    <t>Basislønninger</t>
  </si>
  <si>
    <t>Beløb pr. år og måned</t>
  </si>
  <si>
    <t>Grundbeløb</t>
  </si>
  <si>
    <t>Nettoløn</t>
  </si>
  <si>
    <t>Samlet bidrag</t>
  </si>
  <si>
    <t>Egen andel</t>
  </si>
  <si>
    <t>pr.</t>
  </si>
  <si>
    <t xml:space="preserve">til </t>
  </si>
  <si>
    <t>til pension</t>
  </si>
  <si>
    <t>af bidrag til</t>
  </si>
  <si>
    <t>Ferieberet-</t>
  </si>
  <si>
    <t>Lønniveau</t>
  </si>
  <si>
    <t>År</t>
  </si>
  <si>
    <t>udbetaling</t>
  </si>
  <si>
    <t>pension, 1/3</t>
  </si>
  <si>
    <t>tiget løn</t>
  </si>
  <si>
    <t xml:space="preserve">Lønniveau I </t>
  </si>
  <si>
    <t>fra og med 3. år</t>
  </si>
  <si>
    <t>Lønniveau II</t>
  </si>
  <si>
    <t>alle år</t>
  </si>
  <si>
    <t>Lønniveau III</t>
  </si>
  <si>
    <t>Lønniveau IV</t>
  </si>
  <si>
    <t>Begynder - og uddannelsesstillinger</t>
  </si>
  <si>
    <t>Tillæggets navn</t>
  </si>
  <si>
    <t>Undervisningstillæg</t>
  </si>
  <si>
    <t>Rådighedstillæg</t>
  </si>
  <si>
    <t>Satsen følger arbejdsstedets placering</t>
  </si>
  <si>
    <t>Region Hovedstaden</t>
  </si>
  <si>
    <t xml:space="preserve">Sats VI </t>
  </si>
  <si>
    <t xml:space="preserve">Albertslund, Ballerup, Brøndby, Dragør, Egedal, Frederiksberg, </t>
  </si>
  <si>
    <t>Furesø, Gentofte, Gladsaxe, Glostrup, Herlev Hvidovre Høje-Tåstrup,</t>
  </si>
  <si>
    <t>Ishøj, København, Lyngby-Taarbæk, Rudersdal, Rødovre, Tårnby</t>
  </si>
  <si>
    <t>Vallensbæk</t>
  </si>
  <si>
    <t>Sats V</t>
  </si>
  <si>
    <t>Allerød, Fredensborg, Frederikssund, Frederiksværk-Hundested</t>
  </si>
  <si>
    <t>Gribskov, Helsingør, Hillerød, Hørsholm</t>
  </si>
  <si>
    <t>Sats II</t>
  </si>
  <si>
    <t>Bornholm</t>
  </si>
  <si>
    <t>Region Sjælland</t>
  </si>
  <si>
    <t>Greve</t>
  </si>
  <si>
    <t>Sats IV</t>
  </si>
  <si>
    <t>Køge, Lejre, Roskilde, Solrød</t>
  </si>
  <si>
    <t>Sats III</t>
  </si>
  <si>
    <t>Kalundborg, Næstved, Slagelse</t>
  </si>
  <si>
    <t xml:space="preserve">Faxe, Guldborgsund, Holbæk, Lolland, Odsherred, Ringsted, Sorø,  </t>
  </si>
  <si>
    <t>Stevns, Vordingborg</t>
  </si>
  <si>
    <t>Region Syddanmark</t>
  </si>
  <si>
    <t>Esbjerg, Faaborg Midtfyn, Kerteminde, Nyborg, Odense, Sønderborg</t>
  </si>
  <si>
    <t>Assens, Billund, Bogense, Fanø, Fredericia, Haderslev, Kolding</t>
  </si>
  <si>
    <t>Langeland, Middelfart, Svendborg, Tønder, Varde, Vejen, Vejle, Ærø</t>
  </si>
  <si>
    <t>Aabenraa</t>
  </si>
  <si>
    <t>Region Midtjylland</t>
  </si>
  <si>
    <t>Århus</t>
  </si>
  <si>
    <t>Skanderborg</t>
  </si>
  <si>
    <t xml:space="preserve">Faurskov, Hedensted, Herning, Holstebro, Horsens, Ikast-Brande, </t>
  </si>
  <si>
    <t xml:space="preserve">Lemvig, Norddjurs, Odder, Randers, Ringkøbing-Skjern, Samsø, </t>
  </si>
  <si>
    <t>Silkeborg, Skive, Struer, Syddjurs, Viborg</t>
  </si>
  <si>
    <t>Region Nordjylland</t>
  </si>
  <si>
    <t>Frederikshavn, Aalborg</t>
  </si>
  <si>
    <t>Brønderslev-Dronninglund, Hjørring, Jammerlandbugt, Læsø,</t>
  </si>
  <si>
    <t xml:space="preserve"> Mariagerfjord, Morsø, Rebild, Thisted, Vesthimmerland</t>
  </si>
  <si>
    <t>Reguleringsprocent</t>
  </si>
  <si>
    <t>55+</t>
  </si>
  <si>
    <t>42+</t>
  </si>
  <si>
    <t>ramme</t>
  </si>
  <si>
    <t>Skalatrin</t>
  </si>
  <si>
    <t>Løn-</t>
  </si>
  <si>
    <t>Satser gældende fra:</t>
  </si>
  <si>
    <t>Reguleringsprocent:</t>
  </si>
  <si>
    <t>1. oktober 2022</t>
  </si>
  <si>
    <t>Beskrivelsen for lønniveau finder du her:</t>
  </si>
  <si>
    <t>https://dslfagforening.dk/media/7743/underskrevet-organisationsaftale-for-skov-og-landskabsingeniorer.pdf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</si>
</sst>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 indent="1"/>
      <protection hidden="1"/>
    </xf>
    <xf numFmtId="3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 indent="1"/>
      <protection hidden="1"/>
    </xf>
    <xf numFmtId="4" fontId="3" fillId="2" borderId="2" xfId="0" applyNumberFormat="1" applyFont="1" applyFill="1" applyBorder="1" applyAlignment="1" applyProtection="1">
      <alignment horizontal="right" indent="1"/>
      <protection hidden="1"/>
    </xf>
    <xf numFmtId="0" fontId="5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17" fontId="0" fillId="2" borderId="0" xfId="0" applyNumberFormat="1" applyFill="1" applyProtection="1">
      <protection hidden="1"/>
    </xf>
    <xf numFmtId="0" fontId="0" fillId="0" borderId="21" xfId="0" applyBorder="1" applyAlignment="1">
      <alignment horizontal="center"/>
    </xf>
    <xf numFmtId="0" fontId="0" fillId="2" borderId="29" xfId="0" applyFill="1" applyBorder="1" applyAlignment="1" applyProtection="1">
      <alignment horizontal="left" vertical="distributed"/>
      <protection hidden="1"/>
    </xf>
    <xf numFmtId="0" fontId="0" fillId="2" borderId="29" xfId="0" applyFill="1" applyBorder="1" applyAlignment="1" applyProtection="1">
      <alignment vertical="distributed"/>
      <protection hidden="1"/>
    </xf>
    <xf numFmtId="0" fontId="0" fillId="2" borderId="30" xfId="0" applyFill="1" applyBorder="1" applyAlignment="1" applyProtection="1">
      <alignment horizontal="left" vertical="distributed"/>
      <protection hidden="1"/>
    </xf>
    <xf numFmtId="0" fontId="0" fillId="2" borderId="30" xfId="0" applyFill="1" applyBorder="1" applyAlignment="1" applyProtection="1">
      <alignment vertical="distributed"/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8" fillId="0" borderId="0" xfId="0" applyFont="1"/>
    <xf numFmtId="0" fontId="8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1" fillId="0" borderId="0" xfId="0" applyNumberFormat="1" applyFont="1" applyAlignment="1">
      <alignment horizontal="left"/>
    </xf>
    <xf numFmtId="17" fontId="0" fillId="2" borderId="31" xfId="0" applyNumberFormat="1" applyFill="1" applyBorder="1" applyAlignment="1" applyProtection="1">
      <alignment horizontal="left" vertical="distributed"/>
      <protection hidden="1"/>
    </xf>
    <xf numFmtId="0" fontId="0" fillId="2" borderId="31" xfId="0" applyFill="1" applyBorder="1" applyAlignment="1" applyProtection="1">
      <alignment horizontal="left" vertical="distributed"/>
      <protection hidden="1"/>
    </xf>
    <xf numFmtId="10" fontId="0" fillId="2" borderId="31" xfId="0" applyNumberFormat="1" applyFill="1" applyBorder="1" applyAlignment="1" applyProtection="1">
      <alignment horizontal="left" vertical="distributed"/>
      <protection hidden="1"/>
    </xf>
    <xf numFmtId="0" fontId="0" fillId="2" borderId="31" xfId="0" applyFill="1" applyBorder="1" applyAlignment="1" applyProtection="1">
      <alignment vertical="distributed"/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hidden="1"/>
    </xf>
    <xf numFmtId="3" fontId="0" fillId="2" borderId="1" xfId="0" applyNumberFormat="1" applyFill="1" applyBorder="1" applyAlignment="1" applyProtection="1">
      <alignment horizontal="right" indent="3"/>
      <protection hidden="1"/>
    </xf>
    <xf numFmtId="4" fontId="0" fillId="0" borderId="1" xfId="0" applyNumberFormat="1" applyBorder="1" applyAlignment="1">
      <alignment horizontal="right" indent="3"/>
    </xf>
    <xf numFmtId="3" fontId="0" fillId="2" borderId="0" xfId="0" applyNumberFormat="1" applyFill="1" applyAlignment="1" applyProtection="1">
      <alignment horizontal="right" indent="3"/>
      <protection hidden="1"/>
    </xf>
    <xf numFmtId="4" fontId="0" fillId="0" borderId="0" xfId="0" applyNumberFormat="1" applyAlignment="1">
      <alignment horizontal="right" indent="3"/>
    </xf>
    <xf numFmtId="0" fontId="0" fillId="2" borderId="31" xfId="0" applyFill="1" applyBorder="1" applyProtection="1">
      <protection hidden="1"/>
    </xf>
    <xf numFmtId="0" fontId="0" fillId="2" borderId="0" xfId="0" applyFill="1" applyAlignment="1" applyProtection="1">
      <alignment horizontal="right" indent="3"/>
      <protection hidden="1"/>
    </xf>
    <xf numFmtId="0" fontId="2" fillId="0" borderId="0" xfId="0" applyFont="1"/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10" xfId="0" applyFont="1" applyFill="1" applyBorder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0" fillId="2" borderId="11" xfId="0" applyFill="1" applyBorder="1" applyProtection="1">
      <protection hidden="1"/>
    </xf>
    <xf numFmtId="0" fontId="10" fillId="2" borderId="12" xfId="0" applyFont="1" applyFill="1" applyBorder="1" applyAlignment="1" applyProtection="1">
      <alignment horizontal="left"/>
      <protection hidden="1"/>
    </xf>
    <xf numFmtId="0" fontId="10" fillId="2" borderId="13" xfId="0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11" fillId="2" borderId="0" xfId="1" applyFill="1" applyAlignment="1" applyProtection="1">
      <alignment horizontal="left" indent="1"/>
      <protection hidden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2</xdr:row>
      <xdr:rowOff>38100</xdr:rowOff>
    </xdr:from>
    <xdr:to>
      <xdr:col>8</xdr:col>
      <xdr:colOff>304801</xdr:colOff>
      <xdr:row>6</xdr:row>
      <xdr:rowOff>123826</xdr:rowOff>
    </xdr:to>
    <xdr:pic>
      <xdr:nvPicPr>
        <xdr:cNvPr id="3" name="Billede 2" descr="C:\Users\bv\AppData\Local\Microsoft\Windows\INetCache\Content.Word\dsl-logo-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76250"/>
          <a:ext cx="1781176" cy="1076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2</xdr:row>
      <xdr:rowOff>66675</xdr:rowOff>
    </xdr:from>
    <xdr:to>
      <xdr:col>7</xdr:col>
      <xdr:colOff>419100</xdr:colOff>
      <xdr:row>6</xdr:row>
      <xdr:rowOff>161925</xdr:rowOff>
    </xdr:to>
    <xdr:pic>
      <xdr:nvPicPr>
        <xdr:cNvPr id="4" name="Billede 3" descr="C:\Users\bv\AppData\Local\Microsoft\Windows\INetCache\Content.Word\dsl-logo-rgb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223837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323851</xdr:colOff>
      <xdr:row>2</xdr:row>
      <xdr:rowOff>114300</xdr:rowOff>
    </xdr:from>
    <xdr:to>
      <xdr:col>7</xdr:col>
      <xdr:colOff>361951</xdr:colOff>
      <xdr:row>6</xdr:row>
      <xdr:rowOff>190499</xdr:rowOff>
    </xdr:to>
    <xdr:pic>
      <xdr:nvPicPr>
        <xdr:cNvPr id="3" name="Billede 2" descr="C:\Users\bv\AppData\Local\Microsoft\Windows\INetCache\Content.Word\dsl-logo-rgb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6" y="552450"/>
          <a:ext cx="2400300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203343</xdr:colOff>
      <xdr:row>0</xdr:row>
      <xdr:rowOff>203343</xdr:rowOff>
    </xdr:from>
    <xdr:to>
      <xdr:col>13</xdr:col>
      <xdr:colOff>342473</xdr:colOff>
      <xdr:row>5</xdr:row>
      <xdr:rowOff>10702</xdr:rowOff>
    </xdr:to>
    <xdr:pic>
      <xdr:nvPicPr>
        <xdr:cNvPr id="3" name="Billede 2" descr="C:\Users\bv\AppData\Local\Microsoft\Windows\INetCache\Content.Word\dsl-logo-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3624" y="203343"/>
          <a:ext cx="1969214" cy="9846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1</xdr:row>
      <xdr:rowOff>200025</xdr:rowOff>
    </xdr:from>
    <xdr:to>
      <xdr:col>6</xdr:col>
      <xdr:colOff>333375</xdr:colOff>
      <xdr:row>5</xdr:row>
      <xdr:rowOff>17472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390525"/>
          <a:ext cx="1685925" cy="808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slfagforening.dk/media/7743/underskrevet-organisationsaftale-for-skov-og-landskabsingeniore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1"/>
  <sheetViews>
    <sheetView tabSelected="1" view="pageBreakPreview" zoomScaleNormal="100" zoomScaleSheetLayoutView="100" workbookViewId="0"/>
  </sheetViews>
  <sheetFormatPr defaultRowHeight="15" x14ac:dyDescent="0.25"/>
  <cols>
    <col min="1" max="1" width="8.7109375" customWidth="1"/>
    <col min="2" max="8" width="17.7109375" customWidth="1"/>
  </cols>
  <sheetData>
    <row r="2" spans="2:8" ht="20.100000000000001" customHeight="1" x14ac:dyDescent="0.3">
      <c r="B2" s="26" t="s">
        <v>0</v>
      </c>
      <c r="C2" s="28"/>
      <c r="D2" s="28"/>
      <c r="E2" s="28"/>
      <c r="F2" s="28"/>
    </row>
    <row r="3" spans="2:8" ht="20.100000000000001" customHeight="1" x14ac:dyDescent="0.25">
      <c r="B3" s="29"/>
      <c r="C3" s="29"/>
      <c r="D3" s="29"/>
      <c r="E3" s="29"/>
      <c r="F3" s="29"/>
      <c r="G3" s="1"/>
      <c r="H3" s="1"/>
    </row>
    <row r="4" spans="2:8" ht="20.100000000000001" customHeight="1" x14ac:dyDescent="0.25">
      <c r="B4" s="27" t="s">
        <v>1</v>
      </c>
      <c r="C4" s="29"/>
      <c r="D4" s="29"/>
      <c r="E4" s="29"/>
      <c r="F4" s="29"/>
      <c r="G4" s="1"/>
      <c r="H4" s="1"/>
    </row>
    <row r="5" spans="2:8" ht="20.100000000000001" customHeight="1" x14ac:dyDescent="0.25">
      <c r="B5" s="29"/>
      <c r="C5" s="29"/>
      <c r="D5" s="29"/>
      <c r="E5" s="29"/>
      <c r="F5" s="29"/>
      <c r="G5" s="1"/>
      <c r="H5" s="1"/>
    </row>
    <row r="6" spans="2:8" ht="20.100000000000001" customHeight="1" x14ac:dyDescent="0.25">
      <c r="B6" s="1" t="s">
        <v>2</v>
      </c>
      <c r="C6" s="1"/>
      <c r="D6" s="1"/>
      <c r="E6" s="1"/>
      <c r="F6" s="1"/>
      <c r="G6" s="1"/>
      <c r="H6" s="1"/>
    </row>
    <row r="7" spans="2:8" ht="20.100000000000001" customHeight="1" x14ac:dyDescent="0.25">
      <c r="B7" s="1" t="s">
        <v>68</v>
      </c>
      <c r="C7" s="1"/>
      <c r="D7" s="30" t="s">
        <v>70</v>
      </c>
      <c r="E7" s="1"/>
      <c r="F7" s="1"/>
      <c r="G7" s="1"/>
      <c r="H7" s="1"/>
    </row>
    <row r="8" spans="2:8" ht="20.100000000000001" customHeight="1" x14ac:dyDescent="0.25">
      <c r="B8" s="1" t="s">
        <v>69</v>
      </c>
      <c r="D8" s="31">
        <v>1.1374109999999999</v>
      </c>
      <c r="F8" s="1"/>
      <c r="G8" s="1"/>
      <c r="H8" s="1"/>
    </row>
    <row r="9" spans="2:8" ht="9.75" customHeight="1" x14ac:dyDescent="0.25">
      <c r="B9" s="1"/>
      <c r="C9" s="1"/>
      <c r="D9" s="1"/>
      <c r="E9" s="1"/>
      <c r="F9" s="1"/>
      <c r="G9" s="1"/>
      <c r="H9" s="1"/>
    </row>
    <row r="10" spans="2:8" ht="15.75" hidden="1" thickBot="1" x14ac:dyDescent="0.3">
      <c r="B10" s="1"/>
      <c r="C10" s="1"/>
      <c r="D10" s="1"/>
      <c r="E10" s="1"/>
      <c r="F10" s="1"/>
      <c r="G10" s="1"/>
      <c r="H10" s="1"/>
    </row>
    <row r="11" spans="2:8" ht="12.95" customHeight="1" x14ac:dyDescent="0.25">
      <c r="B11" s="22"/>
      <c r="C11" s="22"/>
      <c r="D11" s="22" t="s">
        <v>3</v>
      </c>
      <c r="E11" s="22" t="s">
        <v>4</v>
      </c>
      <c r="F11" s="22" t="s">
        <v>5</v>
      </c>
      <c r="G11" s="22" t="s">
        <v>6</v>
      </c>
      <c r="H11" s="22"/>
    </row>
    <row r="12" spans="2:8" ht="12.95" customHeight="1" x14ac:dyDescent="0.25">
      <c r="B12" s="25"/>
      <c r="C12" s="24"/>
      <c r="D12" s="24" t="s">
        <v>7</v>
      </c>
      <c r="E12" s="24" t="s">
        <v>8</v>
      </c>
      <c r="F12" s="24" t="s">
        <v>9</v>
      </c>
      <c r="G12" s="24" t="s">
        <v>10</v>
      </c>
      <c r="H12" s="24" t="s">
        <v>11</v>
      </c>
    </row>
    <row r="13" spans="2:8" ht="12.95" customHeight="1" x14ac:dyDescent="0.25">
      <c r="B13" s="35" t="s">
        <v>12</v>
      </c>
      <c r="C13" s="33" t="s">
        <v>13</v>
      </c>
      <c r="D13" s="32">
        <v>41000</v>
      </c>
      <c r="E13" s="33" t="s">
        <v>14</v>
      </c>
      <c r="F13" s="34">
        <v>0.18</v>
      </c>
      <c r="G13" s="33" t="s">
        <v>15</v>
      </c>
      <c r="H13" s="33" t="s">
        <v>16</v>
      </c>
    </row>
    <row r="14" spans="2:8" x14ac:dyDescent="0.25">
      <c r="B14" s="1"/>
      <c r="C14" s="37"/>
      <c r="D14" s="2"/>
      <c r="E14" s="3"/>
      <c r="F14" s="3"/>
      <c r="G14" s="3"/>
      <c r="H14" s="3"/>
    </row>
    <row r="15" spans="2:8" ht="20.100000000000001" customHeight="1" x14ac:dyDescent="0.25">
      <c r="B15" s="1"/>
      <c r="C15" s="37"/>
      <c r="D15" s="41"/>
      <c r="E15" s="42"/>
      <c r="F15" s="42"/>
      <c r="G15" s="42"/>
      <c r="H15" s="42"/>
    </row>
    <row r="16" spans="2:8" ht="20.100000000000001" customHeight="1" x14ac:dyDescent="0.25">
      <c r="B16" s="36" t="s">
        <v>17</v>
      </c>
      <c r="C16" s="38" t="s">
        <v>18</v>
      </c>
      <c r="D16" s="39">
        <v>282054</v>
      </c>
      <c r="E16" s="40">
        <f>SUM(D16*D8)</f>
        <v>320811.32219400001</v>
      </c>
      <c r="F16" s="40">
        <f>SUM(E16*F13)</f>
        <v>57746.03799492</v>
      </c>
      <c r="G16" s="40">
        <f>SUM(F16*(1/3))</f>
        <v>19248.67933164</v>
      </c>
      <c r="H16" s="40">
        <f>SUM(E16+G16)</f>
        <v>340060.00152564002</v>
      </c>
    </row>
    <row r="17" spans="2:8" ht="20.100000000000001" customHeight="1" x14ac:dyDescent="0.25">
      <c r="B17" s="1"/>
      <c r="C17" s="37"/>
      <c r="D17" s="41"/>
      <c r="E17" s="40">
        <f>SUM(E16/12)</f>
        <v>26734.276849500002</v>
      </c>
      <c r="F17" s="40">
        <f>SUM(F16/12)</f>
        <v>4812.16983291</v>
      </c>
      <c r="G17" s="40">
        <f>SUM(G16/12)</f>
        <v>1604.0566109700001</v>
      </c>
      <c r="H17" s="40">
        <f>SUM(H16/12)</f>
        <v>28338.333460470003</v>
      </c>
    </row>
    <row r="18" spans="2:8" ht="20.100000000000001" customHeight="1" x14ac:dyDescent="0.25">
      <c r="B18" s="1"/>
      <c r="C18" s="37"/>
      <c r="D18" s="41"/>
      <c r="E18" s="42"/>
      <c r="F18" s="42"/>
      <c r="G18" s="42"/>
      <c r="H18" s="42"/>
    </row>
    <row r="19" spans="2:8" ht="20.100000000000001" customHeight="1" x14ac:dyDescent="0.25">
      <c r="B19" s="36" t="s">
        <v>19</v>
      </c>
      <c r="C19" s="38" t="s">
        <v>20</v>
      </c>
      <c r="D19" s="39">
        <v>321374</v>
      </c>
      <c r="E19" s="40">
        <f>SUM(D19*D8)</f>
        <v>365534.32271400001</v>
      </c>
      <c r="F19" s="40">
        <f>SUM(E19*F13)</f>
        <v>65796.178088519999</v>
      </c>
      <c r="G19" s="40">
        <f>SUM(F19*(1/3))</f>
        <v>21932.059362839998</v>
      </c>
      <c r="H19" s="40">
        <f>SUM(E19+G19)</f>
        <v>387466.38207684003</v>
      </c>
    </row>
    <row r="20" spans="2:8" ht="20.100000000000001" customHeight="1" x14ac:dyDescent="0.25">
      <c r="B20" s="1"/>
      <c r="C20" s="37"/>
      <c r="D20" s="41"/>
      <c r="E20" s="40">
        <f>SUM(E19/12)</f>
        <v>30461.1935595</v>
      </c>
      <c r="F20" s="40">
        <f>SUM(F19/12)</f>
        <v>5483.0148407099996</v>
      </c>
      <c r="G20" s="40">
        <f>SUM(G19/12)</f>
        <v>1827.6716135699999</v>
      </c>
      <c r="H20" s="40">
        <f>SUM(H19/12)</f>
        <v>32288.865173070004</v>
      </c>
    </row>
    <row r="21" spans="2:8" ht="20.100000000000001" customHeight="1" x14ac:dyDescent="0.25">
      <c r="B21" s="1"/>
      <c r="C21" s="37"/>
      <c r="D21" s="41"/>
      <c r="E21" s="42"/>
      <c r="F21" s="42"/>
      <c r="G21" s="42"/>
      <c r="H21" s="42"/>
    </row>
    <row r="22" spans="2:8" ht="20.100000000000001" customHeight="1" x14ac:dyDescent="0.25">
      <c r="B22" s="36" t="s">
        <v>21</v>
      </c>
      <c r="C22" s="38" t="s">
        <v>20</v>
      </c>
      <c r="D22" s="39">
        <v>341034</v>
      </c>
      <c r="E22" s="40">
        <f>SUM(D22*D8)</f>
        <v>387895.82297400001</v>
      </c>
      <c r="F22" s="40">
        <f>SUM(E22*F13)</f>
        <v>69821.248135319998</v>
      </c>
      <c r="G22" s="40">
        <f>SUM(F22*(1/3))</f>
        <v>23273.749378439999</v>
      </c>
      <c r="H22" s="40">
        <f>SUM(E22+G22)</f>
        <v>411169.57235243998</v>
      </c>
    </row>
    <row r="23" spans="2:8" ht="20.100000000000001" customHeight="1" x14ac:dyDescent="0.25">
      <c r="B23" s="1"/>
      <c r="C23" s="37"/>
      <c r="D23" s="41"/>
      <c r="E23" s="40">
        <f>SUM(E22/12)</f>
        <v>32324.651914500002</v>
      </c>
      <c r="F23" s="40">
        <f>SUM(F22/12)</f>
        <v>5818.4373446099999</v>
      </c>
      <c r="G23" s="40">
        <f>SUM(G22/12)</f>
        <v>1939.4791148699999</v>
      </c>
      <c r="H23" s="40">
        <f>SUM(H22/12)</f>
        <v>34264.131029370001</v>
      </c>
    </row>
    <row r="24" spans="2:8" ht="20.100000000000001" customHeight="1" x14ac:dyDescent="0.25">
      <c r="B24" s="1"/>
      <c r="C24" s="37"/>
      <c r="D24" s="41"/>
      <c r="E24" s="42"/>
      <c r="F24" s="42"/>
      <c r="G24" s="42"/>
      <c r="H24" s="42"/>
    </row>
    <row r="25" spans="2:8" ht="20.100000000000001" customHeight="1" x14ac:dyDescent="0.25">
      <c r="B25" s="36" t="s">
        <v>22</v>
      </c>
      <c r="C25" s="38" t="s">
        <v>20</v>
      </c>
      <c r="D25" s="39">
        <v>419673</v>
      </c>
      <c r="E25" s="40">
        <f>SUM(D25*D8)</f>
        <v>477340.68660299998</v>
      </c>
      <c r="F25" s="40">
        <f>SUM(E25*F13)</f>
        <v>85921.323588539992</v>
      </c>
      <c r="G25" s="40">
        <f>SUM(F25*(1/3))</f>
        <v>28640.441196179996</v>
      </c>
      <c r="H25" s="40">
        <f>SUM(E25+G25)</f>
        <v>505981.12779917999</v>
      </c>
    </row>
    <row r="26" spans="2:8" ht="20.100000000000001" customHeight="1" x14ac:dyDescent="0.25">
      <c r="B26" s="5"/>
      <c r="C26" s="2"/>
      <c r="D26" s="41"/>
      <c r="E26" s="40">
        <f>SUM(E25/12)</f>
        <v>39778.390550249998</v>
      </c>
      <c r="F26" s="40">
        <f>SUM(F25/12)</f>
        <v>7160.110299044999</v>
      </c>
      <c r="G26" s="40">
        <f>SUM(G25/12)</f>
        <v>2386.7034330149995</v>
      </c>
      <c r="H26" s="40">
        <f>SUM(H25/12)</f>
        <v>42165.093983264996</v>
      </c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5" t="s">
        <v>71</v>
      </c>
      <c r="C28" s="1" t="s">
        <v>23</v>
      </c>
      <c r="D28" s="1"/>
      <c r="E28" s="1"/>
      <c r="F28" s="1"/>
      <c r="G28" s="1"/>
      <c r="H28" s="1"/>
    </row>
    <row r="29" spans="2:8" x14ac:dyDescent="0.25">
      <c r="B29" s="106" t="s">
        <v>72</v>
      </c>
      <c r="C29" s="1"/>
      <c r="D29" s="1"/>
      <c r="E29" s="1"/>
      <c r="F29" s="1"/>
      <c r="G29" s="1"/>
      <c r="H29" s="1"/>
    </row>
    <row r="30" spans="2:8" x14ac:dyDescent="0.25">
      <c r="B30" s="5"/>
      <c r="C30" s="1"/>
      <c r="D30" s="1"/>
      <c r="E30" s="1"/>
      <c r="F30" s="1"/>
      <c r="G30" s="1"/>
      <c r="H30" s="1"/>
    </row>
    <row r="31" spans="2:8" x14ac:dyDescent="0.25">
      <c r="B31" s="5"/>
      <c r="C31" s="1"/>
      <c r="D31" s="1"/>
      <c r="E31" s="1"/>
      <c r="F31" s="1"/>
      <c r="G31" s="1"/>
      <c r="H31" s="1"/>
    </row>
  </sheetData>
  <hyperlinks>
    <hyperlink ref="B29" r:id="rId1" xr:uid="{E7E68796-AFE5-46D8-A9C4-6341FF468393}"/>
  </hyperlinks>
  <pageMargins left="0.25" right="0.25" top="0.75" bottom="0.75" header="0.3" footer="0.3"/>
  <pageSetup paperSize="9" scale="9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8.7109375" customWidth="1"/>
    <col min="2" max="2" width="30.7109375" customWidth="1"/>
    <col min="3" max="7" width="17.7109375" customWidth="1"/>
  </cols>
  <sheetData>
    <row r="2" spans="2:7" ht="20.100000000000001" customHeight="1" x14ac:dyDescent="0.3">
      <c r="B2" s="26" t="s">
        <v>0</v>
      </c>
    </row>
    <row r="3" spans="2:7" ht="20.100000000000001" customHeight="1" x14ac:dyDescent="0.25"/>
    <row r="4" spans="2:7" ht="20.100000000000001" customHeight="1" x14ac:dyDescent="0.25">
      <c r="B4" s="27" t="s">
        <v>1</v>
      </c>
      <c r="C4" s="1"/>
      <c r="D4" s="1"/>
      <c r="E4" s="1"/>
      <c r="F4" s="1"/>
      <c r="G4" s="1"/>
    </row>
    <row r="5" spans="2:7" ht="20.100000000000001" customHeight="1" x14ac:dyDescent="0.25">
      <c r="B5" s="1"/>
      <c r="C5" s="1"/>
      <c r="D5" s="1"/>
      <c r="E5" s="1"/>
      <c r="F5" s="1"/>
      <c r="G5" s="1"/>
    </row>
    <row r="6" spans="2:7" ht="20.100000000000001" customHeight="1" x14ac:dyDescent="0.25">
      <c r="B6" s="1" t="s">
        <v>2</v>
      </c>
      <c r="C6" s="1"/>
      <c r="D6" s="1"/>
      <c r="E6" s="1"/>
      <c r="F6" s="1"/>
      <c r="G6" s="1"/>
    </row>
    <row r="7" spans="2:7" ht="20.100000000000001" customHeight="1" x14ac:dyDescent="0.25">
      <c r="B7" s="1" t="s">
        <v>68</v>
      </c>
      <c r="C7" s="1"/>
      <c r="D7" s="30" t="s">
        <v>70</v>
      </c>
      <c r="E7" s="1"/>
      <c r="F7" s="1"/>
      <c r="G7" s="1"/>
    </row>
    <row r="8" spans="2:7" ht="20.100000000000001" customHeight="1" x14ac:dyDescent="0.25">
      <c r="B8" s="1" t="s">
        <v>62</v>
      </c>
      <c r="D8" s="31">
        <v>1.1374109999999999</v>
      </c>
      <c r="E8" s="1"/>
      <c r="F8" s="1"/>
      <c r="G8" s="1"/>
    </row>
    <row r="9" spans="2:7" x14ac:dyDescent="0.25">
      <c r="B9" s="1"/>
      <c r="C9" s="1"/>
      <c r="D9" s="1"/>
      <c r="E9" s="1"/>
      <c r="F9" s="1"/>
      <c r="G9" s="1"/>
    </row>
    <row r="10" spans="2:7" x14ac:dyDescent="0.25">
      <c r="B10" s="22"/>
      <c r="C10" s="22" t="s">
        <v>3</v>
      </c>
      <c r="D10" s="22" t="s">
        <v>4</v>
      </c>
      <c r="E10" s="22" t="s">
        <v>5</v>
      </c>
      <c r="F10" s="22" t="s">
        <v>6</v>
      </c>
      <c r="G10" s="22"/>
    </row>
    <row r="11" spans="2:7" x14ac:dyDescent="0.25">
      <c r="B11" s="25"/>
      <c r="C11" s="24" t="s">
        <v>7</v>
      </c>
      <c r="D11" s="24" t="s">
        <v>8</v>
      </c>
      <c r="E11" s="24" t="s">
        <v>9</v>
      </c>
      <c r="F11" s="24" t="s">
        <v>10</v>
      </c>
      <c r="G11" s="24" t="s">
        <v>11</v>
      </c>
    </row>
    <row r="12" spans="2:7" x14ac:dyDescent="0.25">
      <c r="B12" s="35" t="s">
        <v>24</v>
      </c>
      <c r="C12" s="32">
        <v>41000</v>
      </c>
      <c r="D12" s="33" t="s">
        <v>14</v>
      </c>
      <c r="E12" s="34">
        <v>0.18</v>
      </c>
      <c r="F12" s="33" t="s">
        <v>15</v>
      </c>
      <c r="G12" s="33" t="s">
        <v>16</v>
      </c>
    </row>
    <row r="13" spans="2:7" x14ac:dyDescent="0.25">
      <c r="B13" s="1"/>
      <c r="C13" s="2"/>
      <c r="D13" s="3"/>
      <c r="E13" s="3"/>
      <c r="F13" s="3"/>
      <c r="G13" s="3"/>
    </row>
    <row r="14" spans="2:7" ht="20.100000000000001" customHeight="1" x14ac:dyDescent="0.25">
      <c r="B14" s="36" t="s">
        <v>25</v>
      </c>
      <c r="C14" s="39">
        <v>13100</v>
      </c>
      <c r="D14" s="40">
        <f>SUM(C14*D8)</f>
        <v>14900.0841</v>
      </c>
      <c r="E14" s="40">
        <f>SUM(D14*E12)</f>
        <v>2682.0151379999998</v>
      </c>
      <c r="F14" s="40">
        <f>SUM(E14*(1/3))</f>
        <v>894.00504599999988</v>
      </c>
      <c r="G14" s="40">
        <f>SUM(D14+F14)</f>
        <v>15794.089146</v>
      </c>
    </row>
    <row r="15" spans="2:7" ht="20.100000000000001" customHeight="1" x14ac:dyDescent="0.25">
      <c r="B15" s="2"/>
      <c r="C15" s="41"/>
      <c r="D15" s="40">
        <f>SUM(D14/12)</f>
        <v>1241.673675</v>
      </c>
      <c r="E15" s="40">
        <f>SUM(E14/12)</f>
        <v>223.50126149999997</v>
      </c>
      <c r="F15" s="40">
        <f>SUM(F14/12)</f>
        <v>74.50042049999999</v>
      </c>
      <c r="G15" s="40">
        <f>SUM(G14/12)</f>
        <v>1316.1740955</v>
      </c>
    </row>
    <row r="16" spans="2:7" ht="20.100000000000001" customHeight="1" x14ac:dyDescent="0.25">
      <c r="B16" s="2"/>
      <c r="C16" s="4"/>
      <c r="D16" s="6"/>
      <c r="E16" s="6"/>
      <c r="F16" s="6"/>
      <c r="G16" s="6"/>
    </row>
  </sheetData>
  <pageMargins left="0.25" right="0.25" top="0.75" bottom="0.75" header="0.3" footer="0.3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18"/>
  <sheetViews>
    <sheetView view="pageBreakPreview" zoomScaleNormal="100" zoomScaleSheetLayoutView="100" workbookViewId="0">
      <selection activeCell="D7" sqref="D7"/>
    </sheetView>
  </sheetViews>
  <sheetFormatPr defaultRowHeight="15" x14ac:dyDescent="0.25"/>
  <cols>
    <col min="2" max="2" width="30.7109375" customWidth="1"/>
    <col min="3" max="7" width="17.7109375" customWidth="1"/>
  </cols>
  <sheetData>
    <row r="2" spans="2:8" ht="20.100000000000001" customHeight="1" x14ac:dyDescent="0.3">
      <c r="B2" s="26" t="s">
        <v>0</v>
      </c>
    </row>
    <row r="3" spans="2:8" ht="20.100000000000001" customHeight="1" x14ac:dyDescent="0.25"/>
    <row r="4" spans="2:8" ht="20.100000000000001" customHeight="1" x14ac:dyDescent="0.25">
      <c r="B4" s="27" t="s">
        <v>1</v>
      </c>
      <c r="C4" s="1"/>
      <c r="D4" s="1"/>
      <c r="E4" s="1"/>
      <c r="F4" s="1"/>
      <c r="G4" s="1"/>
    </row>
    <row r="5" spans="2:8" ht="20.100000000000001" customHeight="1" x14ac:dyDescent="0.25">
      <c r="B5" s="1"/>
      <c r="C5" s="1"/>
      <c r="D5" s="1"/>
      <c r="E5" s="1"/>
      <c r="F5" s="1"/>
      <c r="G5" s="1"/>
    </row>
    <row r="6" spans="2:8" ht="20.100000000000001" customHeight="1" x14ac:dyDescent="0.25">
      <c r="B6" s="1" t="s">
        <v>2</v>
      </c>
      <c r="C6" s="1"/>
      <c r="D6" s="1"/>
      <c r="E6" s="1"/>
      <c r="F6" s="1"/>
      <c r="G6" s="1"/>
      <c r="H6" s="1"/>
    </row>
    <row r="7" spans="2:8" ht="20.100000000000001" customHeight="1" x14ac:dyDescent="0.25">
      <c r="B7" s="1" t="s">
        <v>68</v>
      </c>
      <c r="C7" s="20"/>
      <c r="D7" s="30" t="s">
        <v>70</v>
      </c>
      <c r="E7" s="1"/>
      <c r="F7" s="1"/>
    </row>
    <row r="8" spans="2:8" ht="20.100000000000001" customHeight="1" x14ac:dyDescent="0.25">
      <c r="B8" s="1" t="s">
        <v>62</v>
      </c>
      <c r="D8" s="31">
        <v>1.1374109999999999</v>
      </c>
      <c r="E8" s="1"/>
      <c r="F8" s="1"/>
      <c r="G8" s="1"/>
    </row>
    <row r="9" spans="2:8" ht="20.100000000000001" customHeight="1" x14ac:dyDescent="0.25">
      <c r="B9" s="1"/>
      <c r="C9" s="1"/>
      <c r="D9" s="1"/>
      <c r="E9" s="1"/>
      <c r="F9" s="1"/>
      <c r="G9" s="1"/>
    </row>
    <row r="10" spans="2:8" x14ac:dyDescent="0.25">
      <c r="B10" s="23"/>
      <c r="C10" s="22" t="s">
        <v>3</v>
      </c>
      <c r="D10" s="22" t="s">
        <v>4</v>
      </c>
      <c r="E10" s="22" t="s">
        <v>5</v>
      </c>
      <c r="F10" s="22" t="s">
        <v>6</v>
      </c>
      <c r="G10" s="22"/>
    </row>
    <row r="11" spans="2:8" x14ac:dyDescent="0.25">
      <c r="B11" s="25"/>
      <c r="C11" s="24" t="s">
        <v>7</v>
      </c>
      <c r="D11" s="24" t="s">
        <v>8</v>
      </c>
      <c r="E11" s="24" t="s">
        <v>9</v>
      </c>
      <c r="F11" s="24" t="s">
        <v>10</v>
      </c>
      <c r="G11" s="24" t="s">
        <v>11</v>
      </c>
    </row>
    <row r="12" spans="2:8" x14ac:dyDescent="0.25">
      <c r="B12" s="43" t="s">
        <v>26</v>
      </c>
      <c r="C12" s="32">
        <v>41000</v>
      </c>
      <c r="D12" s="33" t="s">
        <v>14</v>
      </c>
      <c r="E12" s="34">
        <v>0.18</v>
      </c>
      <c r="F12" s="33" t="s">
        <v>15</v>
      </c>
      <c r="G12" s="33" t="s">
        <v>16</v>
      </c>
    </row>
    <row r="13" spans="2:8" x14ac:dyDescent="0.25">
      <c r="B13" s="1"/>
      <c r="C13" s="2"/>
      <c r="D13" s="3"/>
      <c r="E13" s="3"/>
      <c r="F13" s="3"/>
      <c r="G13" s="3"/>
    </row>
    <row r="14" spans="2:8" ht="20.100000000000001" customHeight="1" x14ac:dyDescent="0.25">
      <c r="B14" s="36" t="s">
        <v>17</v>
      </c>
      <c r="C14" s="39">
        <v>5500</v>
      </c>
      <c r="D14" s="40">
        <f>SUM(C14*D8)</f>
        <v>6255.7604999999994</v>
      </c>
      <c r="E14" s="40">
        <f>SUM(D14*E12)</f>
        <v>1126.0368899999999</v>
      </c>
      <c r="F14" s="40">
        <f>SUM(E14*(1/3))</f>
        <v>375.34562999999991</v>
      </c>
      <c r="G14" s="40">
        <f>SUM(D14+F14)</f>
        <v>6631.1061299999992</v>
      </c>
    </row>
    <row r="15" spans="2:8" ht="20.100000000000001" customHeight="1" x14ac:dyDescent="0.25">
      <c r="B15" s="1"/>
      <c r="C15" s="41"/>
      <c r="D15" s="40">
        <f>SUM(D14/12)</f>
        <v>521.31337499999995</v>
      </c>
      <c r="E15" s="40">
        <f>SUM(E14/12)</f>
        <v>93.836407499999993</v>
      </c>
      <c r="F15" s="40">
        <f>SUM(F14/12)</f>
        <v>31.278802499999994</v>
      </c>
      <c r="G15" s="40">
        <f>SUM(G14/12)</f>
        <v>552.59217749999993</v>
      </c>
    </row>
    <row r="16" spans="2:8" ht="20.100000000000001" customHeight="1" x14ac:dyDescent="0.25">
      <c r="B16" s="1"/>
      <c r="C16" s="44"/>
      <c r="D16" s="42"/>
      <c r="E16" s="42"/>
      <c r="F16" s="42"/>
      <c r="G16" s="42"/>
    </row>
    <row r="17" spans="2:7" ht="20.100000000000001" customHeight="1" x14ac:dyDescent="0.25">
      <c r="B17" s="36" t="s">
        <v>19</v>
      </c>
      <c r="C17" s="39">
        <v>15200</v>
      </c>
      <c r="D17" s="40">
        <f>SUM(C17*D8)</f>
        <v>17288.647199999999</v>
      </c>
      <c r="E17" s="40">
        <f>SUM(D17*E12)</f>
        <v>3111.9564959999998</v>
      </c>
      <c r="F17" s="40">
        <f>SUM(E17*(1/3))</f>
        <v>1037.3188319999999</v>
      </c>
      <c r="G17" s="40">
        <f>SUM(D17+F17)</f>
        <v>18325.966032</v>
      </c>
    </row>
    <row r="18" spans="2:7" ht="20.100000000000001" customHeight="1" x14ac:dyDescent="0.25">
      <c r="B18" s="2"/>
      <c r="C18" s="41"/>
      <c r="D18" s="40">
        <f>SUM(D17/12)</f>
        <v>1440.7205999999999</v>
      </c>
      <c r="E18" s="40">
        <f>SUM(E17/12)</f>
        <v>259.32970799999998</v>
      </c>
      <c r="F18" s="40">
        <f>SUM(F17/12)</f>
        <v>86.443235999999999</v>
      </c>
      <c r="G18" s="40">
        <f>SUM(G17/12)</f>
        <v>1527.1638359999999</v>
      </c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30"/>
  <sheetViews>
    <sheetView view="pageBreakPreview" zoomScale="89" zoomScaleNormal="100" zoomScaleSheetLayoutView="89" workbookViewId="0">
      <selection activeCell="B4" sqref="B4"/>
    </sheetView>
  </sheetViews>
  <sheetFormatPr defaultRowHeight="15" x14ac:dyDescent="0.25"/>
  <sheetData>
    <row r="1" spans="2:13" ht="20.100000000000001" customHeight="1" x14ac:dyDescent="0.25"/>
    <row r="2" spans="2:13" ht="20.100000000000001" customHeight="1" x14ac:dyDescent="0.3">
      <c r="B2" s="78" t="s">
        <v>0</v>
      </c>
      <c r="C2" s="79"/>
      <c r="D2" s="79"/>
      <c r="E2" s="79"/>
      <c r="F2" s="79"/>
      <c r="G2" s="79"/>
      <c r="H2" s="45"/>
      <c r="I2" s="45"/>
      <c r="J2" s="45"/>
      <c r="K2" s="45"/>
      <c r="L2" s="45"/>
      <c r="M2" s="45"/>
    </row>
    <row r="3" spans="2:13" ht="20.100000000000001" customHeight="1" x14ac:dyDescent="0.25">
      <c r="B3" s="79"/>
      <c r="C3" s="79"/>
      <c r="D3" s="79"/>
      <c r="E3" s="79"/>
      <c r="F3" s="79"/>
      <c r="G3" s="79"/>
      <c r="H3" s="45"/>
      <c r="I3" s="45"/>
      <c r="J3" s="45"/>
      <c r="K3" s="45"/>
      <c r="L3" s="45"/>
      <c r="M3" s="45"/>
    </row>
    <row r="4" spans="2:13" ht="20.100000000000001" customHeight="1" x14ac:dyDescent="0.25">
      <c r="B4" s="80" t="s">
        <v>1</v>
      </c>
      <c r="C4" s="81"/>
      <c r="D4" s="81"/>
      <c r="E4" s="81"/>
      <c r="F4" s="81"/>
      <c r="G4" s="81"/>
      <c r="H4" s="50"/>
      <c r="I4" s="50"/>
      <c r="J4" s="50"/>
      <c r="K4" s="50"/>
      <c r="L4" s="50"/>
      <c r="M4" s="50"/>
    </row>
    <row r="5" spans="2:13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2:13" x14ac:dyDescent="0.25">
      <c r="B7" s="51" t="s">
        <v>67</v>
      </c>
      <c r="C7" s="107" t="s">
        <v>66</v>
      </c>
      <c r="D7" s="107"/>
      <c r="E7" s="107"/>
      <c r="F7" s="107"/>
      <c r="G7" s="107"/>
      <c r="H7" s="107"/>
      <c r="I7" s="52" t="s">
        <v>67</v>
      </c>
      <c r="J7" s="108" t="s">
        <v>66</v>
      </c>
      <c r="K7" s="108"/>
      <c r="L7" s="108"/>
      <c r="M7" s="109"/>
    </row>
    <row r="8" spans="2:13" x14ac:dyDescent="0.25">
      <c r="B8" s="53" t="s">
        <v>65</v>
      </c>
      <c r="C8" s="17"/>
      <c r="D8" s="16"/>
      <c r="E8" s="16"/>
      <c r="F8" s="16"/>
      <c r="G8" s="16"/>
      <c r="H8" s="19"/>
      <c r="I8" s="18" t="s">
        <v>65</v>
      </c>
      <c r="J8" s="17"/>
      <c r="K8" s="16"/>
      <c r="L8" s="16"/>
      <c r="M8" s="54"/>
    </row>
    <row r="9" spans="2:13" x14ac:dyDescent="0.25">
      <c r="B9" s="55">
        <v>1</v>
      </c>
      <c r="C9" s="61">
        <v>1</v>
      </c>
      <c r="D9" s="62">
        <v>2</v>
      </c>
      <c r="E9" s="62">
        <v>3</v>
      </c>
      <c r="F9" s="62">
        <v>4</v>
      </c>
      <c r="G9" s="62">
        <v>5</v>
      </c>
      <c r="H9" s="46">
        <v>6</v>
      </c>
      <c r="I9" s="21">
        <v>23</v>
      </c>
      <c r="J9" s="61">
        <v>29</v>
      </c>
      <c r="K9" s="62">
        <v>31</v>
      </c>
      <c r="L9" s="62">
        <v>33</v>
      </c>
      <c r="M9" s="72">
        <v>35</v>
      </c>
    </row>
    <row r="10" spans="2:13" x14ac:dyDescent="0.25">
      <c r="B10" s="55">
        <v>2</v>
      </c>
      <c r="C10" s="61">
        <v>6</v>
      </c>
      <c r="D10" s="62">
        <v>7</v>
      </c>
      <c r="E10" s="62">
        <v>8</v>
      </c>
      <c r="F10" s="62">
        <v>9</v>
      </c>
      <c r="G10" s="62">
        <v>10</v>
      </c>
      <c r="H10" s="46">
        <v>11</v>
      </c>
      <c r="I10" s="21">
        <v>24</v>
      </c>
      <c r="J10" s="61">
        <v>30</v>
      </c>
      <c r="K10" s="62">
        <v>32</v>
      </c>
      <c r="L10" s="62">
        <v>34</v>
      </c>
      <c r="M10" s="72">
        <v>36</v>
      </c>
    </row>
    <row r="11" spans="2:13" x14ac:dyDescent="0.25">
      <c r="B11" s="55">
        <v>3</v>
      </c>
      <c r="C11" s="61">
        <v>7</v>
      </c>
      <c r="D11" s="62">
        <v>8</v>
      </c>
      <c r="E11" s="62">
        <v>9</v>
      </c>
      <c r="F11" s="62">
        <v>10</v>
      </c>
      <c r="G11" s="62">
        <v>11</v>
      </c>
      <c r="H11" s="46">
        <v>12</v>
      </c>
      <c r="I11" s="21">
        <v>25</v>
      </c>
      <c r="J11" s="61">
        <v>31</v>
      </c>
      <c r="K11" s="62">
        <v>33</v>
      </c>
      <c r="L11" s="62">
        <v>35</v>
      </c>
      <c r="M11" s="72">
        <v>37</v>
      </c>
    </row>
    <row r="12" spans="2:13" x14ac:dyDescent="0.25">
      <c r="B12" s="55">
        <v>4</v>
      </c>
      <c r="C12" s="61">
        <v>8</v>
      </c>
      <c r="D12" s="62">
        <v>9</v>
      </c>
      <c r="E12" s="62">
        <v>10</v>
      </c>
      <c r="F12" s="62">
        <v>11</v>
      </c>
      <c r="G12" s="62">
        <v>12</v>
      </c>
      <c r="H12" s="46">
        <v>13</v>
      </c>
      <c r="I12" s="21">
        <v>26</v>
      </c>
      <c r="J12" s="61">
        <v>32</v>
      </c>
      <c r="K12" s="62">
        <v>34</v>
      </c>
      <c r="L12" s="62">
        <v>36</v>
      </c>
      <c r="M12" s="72">
        <v>38</v>
      </c>
    </row>
    <row r="13" spans="2:13" x14ac:dyDescent="0.25">
      <c r="B13" s="53">
        <v>5</v>
      </c>
      <c r="C13" s="63">
        <v>9</v>
      </c>
      <c r="D13" s="64">
        <v>10</v>
      </c>
      <c r="E13" s="64">
        <v>11</v>
      </c>
      <c r="F13" s="64">
        <v>12</v>
      </c>
      <c r="G13" s="64">
        <v>13</v>
      </c>
      <c r="H13" s="47">
        <v>14</v>
      </c>
      <c r="I13" s="18">
        <v>27</v>
      </c>
      <c r="J13" s="63">
        <v>33</v>
      </c>
      <c r="K13" s="64">
        <v>35</v>
      </c>
      <c r="L13" s="64">
        <v>37</v>
      </c>
      <c r="M13" s="73">
        <v>39</v>
      </c>
    </row>
    <row r="14" spans="2:13" x14ac:dyDescent="0.25">
      <c r="B14" s="56">
        <v>6</v>
      </c>
      <c r="C14" s="65">
        <v>11</v>
      </c>
      <c r="D14" s="66">
        <v>12</v>
      </c>
      <c r="E14" s="66">
        <v>13</v>
      </c>
      <c r="F14" s="66">
        <v>14</v>
      </c>
      <c r="G14" s="66">
        <v>15</v>
      </c>
      <c r="H14" s="48"/>
      <c r="I14" s="15">
        <v>28</v>
      </c>
      <c r="J14" s="65">
        <v>36</v>
      </c>
      <c r="K14" s="66">
        <v>38</v>
      </c>
      <c r="L14" s="66">
        <v>40</v>
      </c>
      <c r="M14" s="74"/>
    </row>
    <row r="15" spans="2:13" x14ac:dyDescent="0.25">
      <c r="B15" s="55">
        <v>7</v>
      </c>
      <c r="C15" s="61">
        <v>12</v>
      </c>
      <c r="D15" s="62">
        <v>13</v>
      </c>
      <c r="E15" s="62">
        <v>14</v>
      </c>
      <c r="F15" s="62">
        <v>15</v>
      </c>
      <c r="G15" s="62">
        <v>16</v>
      </c>
      <c r="H15" s="46"/>
      <c r="I15" s="21">
        <v>29</v>
      </c>
      <c r="J15" s="61">
        <v>38</v>
      </c>
      <c r="K15" s="62">
        <v>40</v>
      </c>
      <c r="L15" s="62">
        <v>42</v>
      </c>
      <c r="M15" s="72"/>
    </row>
    <row r="16" spans="2:13" x14ac:dyDescent="0.25">
      <c r="B16" s="55">
        <v>8</v>
      </c>
      <c r="C16" s="61">
        <v>13</v>
      </c>
      <c r="D16" s="62">
        <v>14</v>
      </c>
      <c r="E16" s="62">
        <v>15</v>
      </c>
      <c r="F16" s="62">
        <v>16</v>
      </c>
      <c r="G16" s="62">
        <v>17</v>
      </c>
      <c r="H16" s="46"/>
      <c r="I16" s="21">
        <v>30</v>
      </c>
      <c r="J16" s="61">
        <v>39</v>
      </c>
      <c r="K16" s="62">
        <v>41</v>
      </c>
      <c r="L16" s="62">
        <v>43</v>
      </c>
      <c r="M16" s="72"/>
    </row>
    <row r="17" spans="2:13" x14ac:dyDescent="0.25">
      <c r="B17" s="55">
        <v>9</v>
      </c>
      <c r="C17" s="61">
        <v>14</v>
      </c>
      <c r="D17" s="62">
        <v>15</v>
      </c>
      <c r="E17" s="62">
        <v>16</v>
      </c>
      <c r="F17" s="62">
        <v>17</v>
      </c>
      <c r="G17" s="62">
        <v>18</v>
      </c>
      <c r="H17" s="46"/>
      <c r="I17" s="21">
        <v>31</v>
      </c>
      <c r="J17" s="61">
        <v>40</v>
      </c>
      <c r="K17" s="62">
        <v>42</v>
      </c>
      <c r="L17" s="62">
        <v>44</v>
      </c>
      <c r="M17" s="72"/>
    </row>
    <row r="18" spans="2:13" x14ac:dyDescent="0.25">
      <c r="B18" s="53">
        <v>10</v>
      </c>
      <c r="C18" s="63">
        <v>15</v>
      </c>
      <c r="D18" s="64">
        <v>16</v>
      </c>
      <c r="E18" s="64">
        <v>17</v>
      </c>
      <c r="F18" s="64">
        <v>18</v>
      </c>
      <c r="G18" s="64">
        <v>19</v>
      </c>
      <c r="H18" s="47"/>
      <c r="I18" s="18">
        <v>32</v>
      </c>
      <c r="J18" s="63">
        <v>43</v>
      </c>
      <c r="K18" s="64">
        <v>45</v>
      </c>
      <c r="L18" s="64"/>
      <c r="M18" s="73"/>
    </row>
    <row r="19" spans="2:13" x14ac:dyDescent="0.25">
      <c r="B19" s="56">
        <v>11</v>
      </c>
      <c r="C19" s="65">
        <v>16</v>
      </c>
      <c r="D19" s="66">
        <v>17</v>
      </c>
      <c r="E19" s="66">
        <v>18</v>
      </c>
      <c r="F19" s="66">
        <v>19</v>
      </c>
      <c r="G19" s="66">
        <v>20</v>
      </c>
      <c r="H19" s="48"/>
      <c r="I19" s="15">
        <v>33</v>
      </c>
      <c r="J19" s="65">
        <v>46</v>
      </c>
      <c r="K19" s="66"/>
      <c r="L19" s="66"/>
      <c r="M19" s="74"/>
    </row>
    <row r="20" spans="2:13" x14ac:dyDescent="0.25">
      <c r="B20" s="55">
        <v>12</v>
      </c>
      <c r="C20" s="61">
        <v>17</v>
      </c>
      <c r="D20" s="62">
        <v>18</v>
      </c>
      <c r="E20" s="62">
        <v>19</v>
      </c>
      <c r="F20" s="62">
        <v>20</v>
      </c>
      <c r="G20" s="62">
        <v>21</v>
      </c>
      <c r="H20" s="46"/>
      <c r="I20" s="21">
        <v>34</v>
      </c>
      <c r="J20" s="61">
        <v>47</v>
      </c>
      <c r="K20" s="62"/>
      <c r="L20" s="62"/>
      <c r="M20" s="72"/>
    </row>
    <row r="21" spans="2:13" x14ac:dyDescent="0.25">
      <c r="B21" s="55">
        <v>13</v>
      </c>
      <c r="C21" s="61">
        <v>18</v>
      </c>
      <c r="D21" s="62">
        <v>19</v>
      </c>
      <c r="E21" s="62">
        <v>20</v>
      </c>
      <c r="F21" s="62">
        <v>21</v>
      </c>
      <c r="G21" s="62">
        <v>22</v>
      </c>
      <c r="H21" s="46"/>
      <c r="I21" s="21">
        <v>35</v>
      </c>
      <c r="J21" s="61">
        <v>48</v>
      </c>
      <c r="K21" s="62"/>
      <c r="L21" s="62"/>
      <c r="M21" s="72"/>
    </row>
    <row r="22" spans="2:13" x14ac:dyDescent="0.25">
      <c r="B22" s="55">
        <v>14</v>
      </c>
      <c r="C22" s="61">
        <v>19</v>
      </c>
      <c r="D22" s="62">
        <v>20</v>
      </c>
      <c r="E22" s="62">
        <v>21</v>
      </c>
      <c r="F22" s="62">
        <v>22</v>
      </c>
      <c r="G22" s="62">
        <v>23</v>
      </c>
      <c r="H22" s="46"/>
      <c r="I22" s="21">
        <v>36</v>
      </c>
      <c r="J22" s="61">
        <v>49</v>
      </c>
      <c r="K22" s="62"/>
      <c r="L22" s="62"/>
      <c r="M22" s="72"/>
    </row>
    <row r="23" spans="2:13" x14ac:dyDescent="0.25">
      <c r="B23" s="53">
        <v>15</v>
      </c>
      <c r="C23" s="63">
        <v>20</v>
      </c>
      <c r="D23" s="64">
        <v>21</v>
      </c>
      <c r="E23" s="64">
        <v>22</v>
      </c>
      <c r="F23" s="64">
        <v>23</v>
      </c>
      <c r="G23" s="64">
        <v>24</v>
      </c>
      <c r="H23" s="47"/>
      <c r="I23" s="18">
        <v>37</v>
      </c>
      <c r="J23" s="63">
        <v>50</v>
      </c>
      <c r="K23" s="64"/>
      <c r="L23" s="64"/>
      <c r="M23" s="73"/>
    </row>
    <row r="24" spans="2:13" x14ac:dyDescent="0.25">
      <c r="B24" s="56">
        <v>16</v>
      </c>
      <c r="C24" s="65">
        <v>21</v>
      </c>
      <c r="D24" s="66">
        <v>22</v>
      </c>
      <c r="E24" s="66">
        <v>23</v>
      </c>
      <c r="F24" s="66">
        <v>24</v>
      </c>
      <c r="G24" s="66">
        <v>25</v>
      </c>
      <c r="H24" s="48"/>
      <c r="I24" s="15">
        <v>38</v>
      </c>
      <c r="J24" s="65">
        <v>51</v>
      </c>
      <c r="K24" s="66"/>
      <c r="L24" s="66"/>
      <c r="M24" s="74"/>
    </row>
    <row r="25" spans="2:13" x14ac:dyDescent="0.25">
      <c r="B25" s="55">
        <v>17</v>
      </c>
      <c r="C25" s="61">
        <v>22</v>
      </c>
      <c r="D25" s="62">
        <v>23</v>
      </c>
      <c r="E25" s="62">
        <v>24</v>
      </c>
      <c r="F25" s="62">
        <v>25</v>
      </c>
      <c r="G25" s="62">
        <v>26</v>
      </c>
      <c r="H25" s="46"/>
      <c r="I25" s="21">
        <v>39</v>
      </c>
      <c r="J25" s="61">
        <v>52</v>
      </c>
      <c r="K25" s="62"/>
      <c r="L25" s="62"/>
      <c r="M25" s="72"/>
    </row>
    <row r="26" spans="2:13" x14ac:dyDescent="0.25">
      <c r="B26" s="55">
        <v>18</v>
      </c>
      <c r="C26" s="61">
        <v>23</v>
      </c>
      <c r="D26" s="62">
        <v>24</v>
      </c>
      <c r="E26" s="62">
        <v>25</v>
      </c>
      <c r="F26" s="62">
        <v>26</v>
      </c>
      <c r="G26" s="62">
        <v>27</v>
      </c>
      <c r="H26" s="46"/>
      <c r="I26" s="21">
        <v>40</v>
      </c>
      <c r="J26" s="61">
        <v>53</v>
      </c>
      <c r="K26" s="62"/>
      <c r="L26" s="62"/>
      <c r="M26" s="72"/>
    </row>
    <row r="27" spans="2:13" x14ac:dyDescent="0.25">
      <c r="B27" s="55">
        <v>19</v>
      </c>
      <c r="C27" s="61">
        <v>24</v>
      </c>
      <c r="D27" s="62">
        <v>25</v>
      </c>
      <c r="E27" s="62">
        <v>26</v>
      </c>
      <c r="F27" s="62">
        <v>27</v>
      </c>
      <c r="G27" s="62">
        <v>28</v>
      </c>
      <c r="H27" s="46"/>
      <c r="I27" s="21">
        <v>41</v>
      </c>
      <c r="J27" s="61">
        <v>54</v>
      </c>
      <c r="K27" s="62"/>
      <c r="L27" s="62"/>
      <c r="M27" s="72"/>
    </row>
    <row r="28" spans="2:13" x14ac:dyDescent="0.25">
      <c r="B28" s="55">
        <v>20</v>
      </c>
      <c r="C28" s="61">
        <v>25</v>
      </c>
      <c r="D28" s="62">
        <v>27</v>
      </c>
      <c r="E28" s="62">
        <v>29</v>
      </c>
      <c r="F28" s="62">
        <v>31</v>
      </c>
      <c r="G28" s="62"/>
      <c r="H28" s="46"/>
      <c r="I28" s="21">
        <v>42</v>
      </c>
      <c r="J28" s="61">
        <v>55</v>
      </c>
      <c r="K28" s="62"/>
      <c r="L28" s="62"/>
      <c r="M28" s="72"/>
    </row>
    <row r="29" spans="2:13" x14ac:dyDescent="0.25">
      <c r="B29" s="57">
        <v>21</v>
      </c>
      <c r="C29" s="60">
        <v>26</v>
      </c>
      <c r="D29" s="67">
        <v>28</v>
      </c>
      <c r="E29" s="67">
        <v>30</v>
      </c>
      <c r="F29" s="67">
        <v>32</v>
      </c>
      <c r="G29" s="67"/>
      <c r="H29" s="49"/>
      <c r="I29" s="14" t="s">
        <v>64</v>
      </c>
      <c r="J29" s="60" t="s">
        <v>63</v>
      </c>
      <c r="K29" s="67"/>
      <c r="L29" s="67"/>
      <c r="M29" s="75"/>
    </row>
    <row r="30" spans="2:13" x14ac:dyDescent="0.25">
      <c r="B30" s="58">
        <v>22</v>
      </c>
      <c r="C30" s="68">
        <v>27</v>
      </c>
      <c r="D30" s="69">
        <v>29</v>
      </c>
      <c r="E30" s="69">
        <v>31</v>
      </c>
      <c r="F30" s="69">
        <v>33</v>
      </c>
      <c r="G30" s="70"/>
      <c r="H30" s="71"/>
      <c r="I30" s="59"/>
      <c r="J30" s="76"/>
      <c r="K30" s="70"/>
      <c r="L30" s="70"/>
      <c r="M30" s="77"/>
    </row>
  </sheetData>
  <mergeCells count="2">
    <mergeCell ref="C7:H7"/>
    <mergeCell ref="J7:M7"/>
  </mergeCells>
  <pageMargins left="0.25" right="0.25" top="0.75" bottom="0.75" header="0.3" footer="0.3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54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8.7109375" customWidth="1"/>
    <col min="2" max="2" width="10.42578125" customWidth="1"/>
    <col min="6" max="6" width="33.28515625" customWidth="1"/>
  </cols>
  <sheetData>
    <row r="2" spans="2:6" ht="20.100000000000001" customHeight="1" x14ac:dyDescent="0.3">
      <c r="B2" s="82" t="s">
        <v>0</v>
      </c>
    </row>
    <row r="3" spans="2:6" ht="20.100000000000001" customHeight="1" x14ac:dyDescent="0.25">
      <c r="C3" s="7"/>
      <c r="D3" s="7"/>
      <c r="E3" s="1"/>
      <c r="F3" s="1"/>
    </row>
    <row r="4" spans="2:6" ht="20.100000000000001" customHeight="1" x14ac:dyDescent="0.25">
      <c r="B4" s="83" t="s">
        <v>1</v>
      </c>
      <c r="C4" s="7"/>
      <c r="D4" s="7"/>
      <c r="E4" s="7"/>
      <c r="F4" s="1"/>
    </row>
    <row r="5" spans="2:6" ht="20.100000000000001" customHeight="1" x14ac:dyDescent="0.25">
      <c r="B5" s="8"/>
      <c r="C5" s="7"/>
      <c r="D5" s="7"/>
      <c r="E5" s="7"/>
      <c r="F5" s="1"/>
    </row>
    <row r="6" spans="2:6" ht="20.100000000000001" customHeight="1" x14ac:dyDescent="0.25">
      <c r="B6" s="9" t="s">
        <v>27</v>
      </c>
      <c r="C6" s="10"/>
      <c r="D6" s="7"/>
      <c r="E6" s="7"/>
      <c r="F6" s="1"/>
    </row>
    <row r="7" spans="2:6" ht="15.75" thickBot="1" x14ac:dyDescent="0.3">
      <c r="B7" s="9"/>
      <c r="C7" s="10"/>
      <c r="D7" s="7"/>
      <c r="E7" s="7"/>
      <c r="F7" s="1"/>
    </row>
    <row r="8" spans="2:6" ht="16.5" thickBot="1" x14ac:dyDescent="0.3">
      <c r="B8" s="84" t="s">
        <v>28</v>
      </c>
      <c r="C8" s="11"/>
      <c r="D8" s="12"/>
      <c r="E8" s="12"/>
      <c r="F8" s="13"/>
    </row>
    <row r="9" spans="2:6" ht="6.75" customHeight="1" x14ac:dyDescent="0.25">
      <c r="B9" s="9"/>
      <c r="C9" s="10"/>
      <c r="D9" s="7"/>
      <c r="E9" s="8"/>
      <c r="F9" s="1"/>
    </row>
    <row r="10" spans="2:6" x14ac:dyDescent="0.25">
      <c r="B10" s="85" t="s">
        <v>29</v>
      </c>
      <c r="C10" s="86" t="s">
        <v>30</v>
      </c>
      <c r="D10" s="87"/>
      <c r="E10" s="88"/>
      <c r="F10" s="89"/>
    </row>
    <row r="11" spans="2:6" x14ac:dyDescent="0.25">
      <c r="B11" s="90"/>
      <c r="C11" s="91" t="s">
        <v>31</v>
      </c>
      <c r="D11" s="92"/>
      <c r="E11" s="1"/>
      <c r="F11" s="93"/>
    </row>
    <row r="12" spans="2:6" x14ac:dyDescent="0.25">
      <c r="B12" s="90"/>
      <c r="C12" s="91" t="s">
        <v>32</v>
      </c>
      <c r="D12" s="92"/>
      <c r="E12" s="1"/>
      <c r="F12" s="93"/>
    </row>
    <row r="13" spans="2:6" x14ac:dyDescent="0.25">
      <c r="B13" s="90"/>
      <c r="C13" s="94" t="s">
        <v>33</v>
      </c>
      <c r="D13" s="95"/>
      <c r="E13" s="96"/>
      <c r="F13" s="97"/>
    </row>
    <row r="14" spans="2:6" ht="3.75" customHeight="1" x14ac:dyDescent="0.25">
      <c r="B14" s="90"/>
      <c r="C14" s="90"/>
      <c r="D14" s="92"/>
      <c r="E14" s="1"/>
      <c r="F14" s="1"/>
    </row>
    <row r="15" spans="2:6" x14ac:dyDescent="0.25">
      <c r="B15" s="85" t="s">
        <v>34</v>
      </c>
      <c r="C15" s="86" t="s">
        <v>35</v>
      </c>
      <c r="D15" s="87"/>
      <c r="E15" s="88"/>
      <c r="F15" s="89"/>
    </row>
    <row r="16" spans="2:6" x14ac:dyDescent="0.25">
      <c r="B16" s="90"/>
      <c r="C16" s="94" t="s">
        <v>36</v>
      </c>
      <c r="D16" s="95"/>
      <c r="E16" s="96"/>
      <c r="F16" s="97"/>
    </row>
    <row r="17" spans="2:6" ht="4.5" customHeight="1" x14ac:dyDescent="0.25">
      <c r="B17" s="90"/>
      <c r="C17" s="90"/>
      <c r="D17" s="92"/>
      <c r="E17" s="1"/>
      <c r="F17" s="1"/>
    </row>
    <row r="18" spans="2:6" x14ac:dyDescent="0.25">
      <c r="B18" s="98" t="s">
        <v>37</v>
      </c>
      <c r="C18" s="85" t="s">
        <v>38</v>
      </c>
      <c r="D18" s="99"/>
      <c r="E18" s="100"/>
      <c r="F18" s="101"/>
    </row>
    <row r="19" spans="2:6" ht="15.75" thickBot="1" x14ac:dyDescent="0.3">
      <c r="B19" s="90"/>
      <c r="C19" s="102"/>
      <c r="D19" s="92"/>
      <c r="E19" s="92"/>
      <c r="F19" s="1"/>
    </row>
    <row r="20" spans="2:6" ht="16.5" thickBot="1" x14ac:dyDescent="0.3">
      <c r="B20" s="84" t="s">
        <v>39</v>
      </c>
      <c r="C20" s="103"/>
      <c r="D20" s="104"/>
      <c r="E20" s="104"/>
      <c r="F20" s="13"/>
    </row>
    <row r="21" spans="2:6" ht="6.75" customHeight="1" x14ac:dyDescent="0.25">
      <c r="B21" s="90"/>
      <c r="C21" s="102"/>
      <c r="D21" s="92"/>
      <c r="E21" s="92"/>
      <c r="F21" s="1"/>
    </row>
    <row r="22" spans="2:6" x14ac:dyDescent="0.25">
      <c r="B22" s="98" t="s">
        <v>29</v>
      </c>
      <c r="C22" s="85" t="s">
        <v>40</v>
      </c>
      <c r="D22" s="99"/>
      <c r="E22" s="100"/>
      <c r="F22" s="101"/>
    </row>
    <row r="23" spans="2:6" ht="5.25" customHeight="1" x14ac:dyDescent="0.25">
      <c r="B23" s="90"/>
      <c r="C23" s="90"/>
      <c r="D23" s="92"/>
      <c r="E23" s="1"/>
      <c r="F23" s="1"/>
    </row>
    <row r="24" spans="2:6" x14ac:dyDescent="0.25">
      <c r="B24" s="98" t="s">
        <v>41</v>
      </c>
      <c r="C24" s="85" t="s">
        <v>42</v>
      </c>
      <c r="D24" s="99"/>
      <c r="E24" s="100"/>
      <c r="F24" s="101"/>
    </row>
    <row r="25" spans="2:6" ht="6.75" customHeight="1" x14ac:dyDescent="0.25">
      <c r="B25" s="90"/>
      <c r="C25" s="90"/>
      <c r="D25" s="92"/>
      <c r="E25" s="1"/>
      <c r="F25" s="1"/>
    </row>
    <row r="26" spans="2:6" x14ac:dyDescent="0.25">
      <c r="B26" s="98" t="s">
        <v>43</v>
      </c>
      <c r="C26" s="85" t="s">
        <v>44</v>
      </c>
      <c r="D26" s="99"/>
      <c r="E26" s="100"/>
      <c r="F26" s="101"/>
    </row>
    <row r="27" spans="2:6" ht="6" customHeight="1" x14ac:dyDescent="0.25">
      <c r="B27" s="90"/>
      <c r="C27" s="90"/>
      <c r="D27" s="92"/>
      <c r="E27" s="1"/>
      <c r="F27" s="1"/>
    </row>
    <row r="28" spans="2:6" x14ac:dyDescent="0.25">
      <c r="B28" s="85" t="s">
        <v>37</v>
      </c>
      <c r="C28" s="86" t="s">
        <v>45</v>
      </c>
      <c r="D28" s="87"/>
      <c r="E28" s="88"/>
      <c r="F28" s="89"/>
    </row>
    <row r="29" spans="2:6" x14ac:dyDescent="0.25">
      <c r="B29" s="90"/>
      <c r="C29" s="94" t="s">
        <v>46</v>
      </c>
      <c r="D29" s="95"/>
      <c r="E29" s="96"/>
      <c r="F29" s="97"/>
    </row>
    <row r="30" spans="2:6" ht="15.75" thickBot="1" x14ac:dyDescent="0.3">
      <c r="B30" s="90"/>
      <c r="C30" s="102"/>
      <c r="D30" s="92"/>
      <c r="E30" s="92"/>
      <c r="F30" s="1"/>
    </row>
    <row r="31" spans="2:6" ht="16.5" thickBot="1" x14ac:dyDescent="0.3">
      <c r="B31" s="84" t="s">
        <v>47</v>
      </c>
      <c r="C31" s="103"/>
      <c r="D31" s="104"/>
      <c r="E31" s="104"/>
      <c r="F31" s="13"/>
    </row>
    <row r="32" spans="2:6" ht="8.25" customHeight="1" x14ac:dyDescent="0.25">
      <c r="B32" s="90"/>
      <c r="C32" s="102"/>
      <c r="D32" s="92"/>
      <c r="E32" s="92"/>
      <c r="F32" s="1"/>
    </row>
    <row r="33" spans="2:6" x14ac:dyDescent="0.25">
      <c r="B33" s="98" t="s">
        <v>43</v>
      </c>
      <c r="C33" s="85" t="s">
        <v>48</v>
      </c>
      <c r="D33" s="99"/>
      <c r="E33" s="100"/>
      <c r="F33" s="101"/>
    </row>
    <row r="34" spans="2:6" ht="6" customHeight="1" x14ac:dyDescent="0.25">
      <c r="B34" s="90"/>
      <c r="C34" s="90"/>
      <c r="D34" s="92"/>
      <c r="E34" s="1"/>
      <c r="F34" s="1"/>
    </row>
    <row r="35" spans="2:6" x14ac:dyDescent="0.25">
      <c r="B35" s="85" t="s">
        <v>37</v>
      </c>
      <c r="C35" s="86" t="s">
        <v>49</v>
      </c>
      <c r="D35" s="87"/>
      <c r="E35" s="88"/>
      <c r="F35" s="89"/>
    </row>
    <row r="36" spans="2:6" x14ac:dyDescent="0.25">
      <c r="B36" s="90"/>
      <c r="C36" s="91" t="s">
        <v>50</v>
      </c>
      <c r="D36" s="92"/>
      <c r="E36" s="1"/>
      <c r="F36" s="93"/>
    </row>
    <row r="37" spans="2:6" x14ac:dyDescent="0.25">
      <c r="B37" s="90"/>
      <c r="C37" s="94" t="s">
        <v>51</v>
      </c>
      <c r="D37" s="95"/>
      <c r="E37" s="96"/>
      <c r="F37" s="97"/>
    </row>
    <row r="38" spans="2:6" ht="15.75" customHeight="1" thickBot="1" x14ac:dyDescent="0.3">
      <c r="B38" s="90"/>
      <c r="C38" s="102"/>
      <c r="D38" s="92"/>
      <c r="E38" s="92"/>
      <c r="F38" s="1"/>
    </row>
    <row r="39" spans="2:6" ht="16.5" thickBot="1" x14ac:dyDescent="0.3">
      <c r="B39" s="84" t="s">
        <v>52</v>
      </c>
      <c r="C39" s="103"/>
      <c r="D39" s="104"/>
      <c r="E39" s="104"/>
      <c r="F39" s="13"/>
    </row>
    <row r="40" spans="2:6" ht="7.5" customHeight="1" x14ac:dyDescent="0.25">
      <c r="B40" s="37"/>
      <c r="C40" s="1"/>
      <c r="D40" s="1"/>
      <c r="E40" s="1"/>
      <c r="F40" s="1"/>
    </row>
    <row r="41" spans="2:6" x14ac:dyDescent="0.25">
      <c r="B41" s="98" t="s">
        <v>41</v>
      </c>
      <c r="C41" s="85" t="s">
        <v>53</v>
      </c>
      <c r="D41" s="99"/>
      <c r="E41" s="100"/>
      <c r="F41" s="101"/>
    </row>
    <row r="42" spans="2:6" ht="4.5" customHeight="1" x14ac:dyDescent="0.25">
      <c r="B42" s="37"/>
      <c r="C42" s="1"/>
      <c r="D42" s="1"/>
      <c r="E42" s="1"/>
      <c r="F42" s="1"/>
    </row>
    <row r="43" spans="2:6" x14ac:dyDescent="0.25">
      <c r="B43" s="98" t="s">
        <v>43</v>
      </c>
      <c r="C43" s="85" t="s">
        <v>54</v>
      </c>
      <c r="D43" s="99"/>
      <c r="E43" s="100"/>
      <c r="F43" s="101"/>
    </row>
    <row r="44" spans="2:6" ht="4.5" customHeight="1" x14ac:dyDescent="0.25">
      <c r="B44" s="90"/>
      <c r="C44" s="90"/>
      <c r="D44" s="92"/>
      <c r="E44" s="1"/>
      <c r="F44" s="1"/>
    </row>
    <row r="45" spans="2:6" x14ac:dyDescent="0.25">
      <c r="B45" s="85" t="s">
        <v>37</v>
      </c>
      <c r="C45" s="86" t="s">
        <v>55</v>
      </c>
      <c r="D45" s="87"/>
      <c r="E45" s="88"/>
      <c r="F45" s="89"/>
    </row>
    <row r="46" spans="2:6" x14ac:dyDescent="0.25">
      <c r="B46" s="90"/>
      <c r="C46" s="91" t="s">
        <v>56</v>
      </c>
      <c r="D46" s="92"/>
      <c r="E46" s="1"/>
      <c r="F46" s="93"/>
    </row>
    <row r="47" spans="2:6" x14ac:dyDescent="0.25">
      <c r="B47" s="90"/>
      <c r="C47" s="94" t="s">
        <v>57</v>
      </c>
      <c r="D47" s="95"/>
      <c r="E47" s="96"/>
      <c r="F47" s="97"/>
    </row>
    <row r="48" spans="2:6" ht="15.75" thickBot="1" x14ac:dyDescent="0.3">
      <c r="B48" s="37"/>
      <c r="C48" s="1"/>
      <c r="D48" s="1"/>
      <c r="E48" s="1"/>
      <c r="F48" s="1"/>
    </row>
    <row r="49" spans="2:6" ht="16.5" thickBot="1" x14ac:dyDescent="0.3">
      <c r="B49" s="84" t="s">
        <v>58</v>
      </c>
      <c r="C49" s="103"/>
      <c r="D49" s="104"/>
      <c r="E49" s="104"/>
      <c r="F49" s="13"/>
    </row>
    <row r="50" spans="2:6" ht="6" customHeight="1" x14ac:dyDescent="0.25">
      <c r="B50" s="37"/>
      <c r="C50" s="105"/>
      <c r="D50" s="1"/>
      <c r="E50" s="1"/>
      <c r="F50" s="1"/>
    </row>
    <row r="51" spans="2:6" x14ac:dyDescent="0.25">
      <c r="B51" s="98" t="s">
        <v>43</v>
      </c>
      <c r="C51" s="85" t="s">
        <v>59</v>
      </c>
      <c r="D51" s="99"/>
      <c r="E51" s="100"/>
      <c r="F51" s="101"/>
    </row>
    <row r="52" spans="2:6" ht="4.5" customHeight="1" x14ac:dyDescent="0.25">
      <c r="B52" s="37"/>
      <c r="C52" s="1"/>
      <c r="D52" s="1"/>
      <c r="E52" s="1"/>
      <c r="F52" s="105"/>
    </row>
    <row r="53" spans="2:6" x14ac:dyDescent="0.25">
      <c r="B53" s="85" t="s">
        <v>37</v>
      </c>
      <c r="C53" s="86" t="s">
        <v>60</v>
      </c>
      <c r="D53" s="87"/>
      <c r="E53" s="88"/>
      <c r="F53" s="89"/>
    </row>
    <row r="54" spans="2:6" x14ac:dyDescent="0.25">
      <c r="B54" s="90"/>
      <c r="C54" s="94" t="s">
        <v>61</v>
      </c>
      <c r="D54" s="95"/>
      <c r="E54" s="96"/>
      <c r="F54" s="97"/>
    </row>
  </sheetData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Lib" ma:contentTypeID="0x01010E002DC4069FE2BF6044A072A23DCF50C7F80070BBC984826B794A902ECDBB277036A3" ma:contentTypeVersion="12" ma:contentTypeDescription="EXDocument" ma:contentTypeScope="" ma:versionID="86acf7b281fe7ccf3dec2bbbe6b63ecb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d6024862d5d04a5f3b5e4f14681747d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EXDocumentID" minOccurs="0"/>
                <xsd:element ref="ns2:EXCoreDocType" minOccurs="0"/>
                <xsd:element ref="ns2:EXHash" minOccurs="0"/>
                <xsd:element ref="ns2:EXTimestamp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3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EXDocumentID" ma:index="9" nillable="true" ma:displayName="EXDocumentID" ma:internalName="EXDocumentID" ma:readOnly="true">
      <xsd:simpleType>
        <xsd:restriction base="dms:Text"/>
      </xsd:simpleType>
    </xsd:element>
    <xsd:element name="EXCoreDocType" ma:index="10" nillable="true" ma:displayName="EXCoreDocType" ma:internalName="EXCoreDocType" ma:readOnly="true">
      <xsd:simpleType>
        <xsd:restriction base="dms:Text"/>
      </xsd:simpleType>
    </xsd:element>
    <xsd:element name="EXHash" ma:index="11" nillable="true" ma:displayName="EXHash" ma:internalName="EXHash" ma:readOnly="true">
      <xsd:simpleType>
        <xsd:restriction base="dms:Text"/>
      </xsd:simpleType>
    </xsd:element>
    <xsd:element name="EXTimestamp" ma:index="12" nillable="true" ma:displayName="EXTimestamp" ma:internalName="EXTimestamp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DocLib</p:Name>
  <p:Description/>
  <p:Statement/>
  <p:PolicyItems>
    <p:PolicyItem featureId="ExformaticsQualityPolicy" staticId="0x01010E002DC4069FE2BF6044A072A23DCF50C7F80070BBC984826B794A902ECDBB277036A3|143200060" UniqueId="f88b4bb3-dc8e-45b4-8c3e-882d8833ff5a">
      <p:Name>Exformatics Quality Controls</p:Name>
      <p:Description/>
      <p:CustomData>
        <config>
          <UniqueEXDocID>true</UniqueEXDocID>
          <AddDefaultValues>false</AddDefaultValues>
          <SignedApproval>true</SignedApproval>
          <RegulatoryDocument>false</RegulatoryDocument>
          <PatentDocument>false</PatentDocument>
          <DocIDServer>http://jazz</DocIDServer>
          <EXCoreDocType>Type1A</EXCoreDocType>
        </config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DocumentID xmlns="http://schemas.microsoft.com/sharepoint/v3/fields">001256965</EXDocumentID>
    <EXCoreDocType xmlns="http://schemas.microsoft.com/sharepoint/v3/fields">Type1A</EXCoreDocType>
    <EXHash xmlns="http://schemas.microsoft.com/sharepoint/v3/fields">AF373D015B4C87FF331C9F3AD3D7ACF99379B1FB5855DDA719E8988D9777DD3CEBE6335D420DD3768AAD2C94997E47D4AF229ACD1C2027CADB12ACF3D6</EXHash>
    <EXTimestamp xmlns="http://schemas.microsoft.com/sharepoint/v3/fields">5/11/2021 3:07:37 PM</EXTimestamp>
  </documentManagement>
</p:properties>
</file>

<file path=customXml/itemProps1.xml><?xml version="1.0" encoding="utf-8"?>
<ds:datastoreItem xmlns:ds="http://schemas.openxmlformats.org/officeDocument/2006/customXml" ds:itemID="{309F26DE-BA08-4BFE-BE9D-09D080286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EE6A44-4C52-4470-8923-DDFA745D424E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2E49ECCE-2580-4B14-B7C6-E9597EA32D5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8E32E4-C5B4-4383-93B6-4ED5A9A77F30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Basis</vt:lpstr>
      <vt:lpstr>undervisningstillæg</vt:lpstr>
      <vt:lpstr>Rådighedstillæg</vt:lpstr>
      <vt:lpstr>lønrammer og skalatrin</vt:lpstr>
      <vt:lpstr>Stedtillægstakster stat</vt:lpstr>
      <vt:lpstr>Rådighedstillæg!Print_Area</vt:lpstr>
      <vt:lpstr>undervisningstillæg!Print_Area</vt:lpstr>
      <vt:lpstr>Basis!Udskriftsområde</vt:lpstr>
      <vt:lpstr>Rådighedstillæg!Udskriftsområde</vt:lpstr>
      <vt:lpstr>'Stedtillægstakster stat'!Udskriftsområde</vt:lpstr>
      <vt:lpstr>undervisningstillæg!Udskriftsområde</vt:lpstr>
    </vt:vector>
  </TitlesOfParts>
  <Company>Dyrlægeforeningen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Birgit Vergo</dc:creator>
  <cp:lastModifiedBy>Birgit Vergo</cp:lastModifiedBy>
  <cp:lastPrinted>2021-10-08T13:35:35Z</cp:lastPrinted>
  <dcterms:created xsi:type="dcterms:W3CDTF">2012-06-19T13:10:29Z</dcterms:created>
  <dcterms:modified xsi:type="dcterms:W3CDTF">2022-10-21T08:04:26Z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0x01010E002DC4069FE2BF6044A072A23DCF50C7F80070BBC984826B794A902ECDBB277036A3</vt:lpwstr>
  </property>
  <property fmtid="{D5CDD505-2E9C-101B-9397-08002B2CF9AE}" pid="3" name="EntityNameForeign">
    <vt:lpwstr>DL_Activities</vt:lpwstr>
  </property>
  <property fmtid="{D5CDD505-2E9C-101B-9397-08002B2CF9AE}" pid="4" name="EntityId">
    <vt:lpwstr>41211</vt:lpwstr>
  </property>
  <property fmtid="{D5CDD505-2E9C-101B-9397-08002B2CF9AE}" pid="5" name="DocumentName">
    <vt:lpwstr>http://jazz/Sag/130Docs/13-00204/DSLs løntabeller 2013 - stat.xlsx</vt:lpwstr>
  </property>
  <property fmtid="{D5CDD505-2E9C-101B-9397-08002B2CF9AE}" pid="6" name="DL_AuthorInitials">
    <vt:lpwstr>bv</vt:lpwstr>
  </property>
  <property fmtid="{D5CDD505-2E9C-101B-9397-08002B2CF9AE}" pid="7" name="DL_AuthorName">
    <vt:lpwstr>Birgit Vergo</vt:lpwstr>
  </property>
  <property fmtid="{D5CDD505-2E9C-101B-9397-08002B2CF9AE}" pid="8" name="DL_AuthorEmail">
    <vt:lpwstr>bv@dm.dk</vt:lpwstr>
  </property>
  <property fmtid="{D5CDD505-2E9C-101B-9397-08002B2CF9AE}" pid="9" name="DL_AuthorIcon">
    <vt:lpwstr>http://www.exformatics.com/images/logo_new.jpg</vt:lpwstr>
  </property>
  <property fmtid="{D5CDD505-2E9C-101B-9397-08002B2CF9AE}" pid="10" name="fLogoOvertekst">
    <vt:lpwstr>ANSATTE DYRLÆGERS ORGANISATION</vt:lpwstr>
  </property>
  <property fmtid="{D5CDD505-2E9C-101B-9397-08002B2CF9AE}" pid="11" name="fNavn">
    <vt:lpwstr>Charlotte La Cour</vt:lpwstr>
  </property>
  <property fmtid="{D5CDD505-2E9C-101B-9397-08002B2CF9AE}" pid="12" name="DL_AuthorPhone">
    <vt:lpwstr>+45 38 15 66 57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TemplateUrl">
    <vt:lpwstr/>
  </property>
  <property fmtid="{D5CDD505-2E9C-101B-9397-08002B2CF9AE}" pid="16" name="DL_sAMAccountName">
    <vt:lpwstr>bv</vt:lpwstr>
  </property>
  <property fmtid="{D5CDD505-2E9C-101B-9397-08002B2CF9AE}" pid="17" name="fInit">
    <vt:lpwstr>bv</vt:lpwstr>
  </property>
  <property fmtid="{D5CDD505-2E9C-101B-9397-08002B2CF9AE}" pid="18" name="fEpost">
    <vt:lpwstr>bv@fsek.dk</vt:lpwstr>
  </property>
  <property fmtid="{D5CDD505-2E9C-101B-9397-08002B2CF9AE}" pid="19" name="fLogo">
    <vt:lpwstr>http://www.exformatics.com/images/logo_new.jpg</vt:lpwstr>
  </property>
  <property fmtid="{D5CDD505-2E9C-101B-9397-08002B2CF9AE}" pid="20" name="EXDocumentID">
    <vt:lpwstr>001220535</vt:lpwstr>
  </property>
  <property fmtid="{D5CDD505-2E9C-101B-9397-08002B2CF9AE}" pid="21" name="DL_AuthorDepartment">
    <vt:lpwstr>It og digitalisering</vt:lpwstr>
  </property>
  <property fmtid="{D5CDD505-2E9C-101B-9397-08002B2CF9AE}" pid="22" name="DL_AuthorTitle">
    <vt:lpwstr>It-medarbejder</vt:lpwstr>
  </property>
</Properties>
</file>