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Basis" sheetId="1" r:id="rId1"/>
    <sheet name="undervisningstillæg" sheetId="2" r:id="rId2"/>
    <sheet name="Rådighedstillæg" sheetId="3" r:id="rId3"/>
    <sheet name="lønrammer og skalatrin" sheetId="4" r:id="rId4"/>
    <sheet name="Stedtillægstakster stat" sheetId="5" r:id="rId5"/>
  </sheets>
  <definedNames>
    <definedName name="_xlnm.Print_Area" localSheetId="2">'Rådighedstillæg'!$B$1:$I$18</definedName>
    <definedName name="_xlnm.Print_Area" localSheetId="1">'undervisningstillæg'!$A$1:$H$16</definedName>
    <definedName name="_xlnm.Print_Area" localSheetId="0">'Basis'!$A$1:$I$31</definedName>
    <definedName name="_xlnm.Print_Area" localSheetId="2">'Rådighedstillæg'!$A$1:$G$18</definedName>
    <definedName name="_xlnm.Print_Area" localSheetId="4">'Stedtillægstakster stat'!$A$1:$G$54</definedName>
    <definedName name="_xlnm.Print_Area" localSheetId="1">'undervisningstillæg'!$A$1:$H$16</definedName>
  </definedNames>
  <calcPr fullCalcOnLoad="1"/>
</workbook>
</file>

<file path=xl/sharedStrings.xml><?xml version="1.0" encoding="utf-8"?>
<sst xmlns="http://schemas.openxmlformats.org/spreadsheetml/2006/main" count="127" uniqueCount="72">
  <si>
    <t>DSL - overenskomstansatte i staten</t>
  </si>
  <si>
    <t>Basislønninger</t>
  </si>
  <si>
    <t>Beløb pr. år og måned</t>
  </si>
  <si>
    <t>Grundbeløb</t>
  </si>
  <si>
    <t>Nettoløn</t>
  </si>
  <si>
    <t>Samlet bidrag</t>
  </si>
  <si>
    <t>Egen andel</t>
  </si>
  <si>
    <t>pr.</t>
  </si>
  <si>
    <t xml:space="preserve">til </t>
  </si>
  <si>
    <t>til pension</t>
  </si>
  <si>
    <t>af bidrag til</t>
  </si>
  <si>
    <t>Ferieberet-</t>
  </si>
  <si>
    <t>Lønniveau</t>
  </si>
  <si>
    <t>År</t>
  </si>
  <si>
    <t>udbetaling</t>
  </si>
  <si>
    <t>pension, 1/3</t>
  </si>
  <si>
    <t>tiget løn</t>
  </si>
  <si>
    <t xml:space="preserve">Lønniveau I </t>
  </si>
  <si>
    <t>fra og med 3. år</t>
  </si>
  <si>
    <t>Lønniveau II</t>
  </si>
  <si>
    <t>alle år</t>
  </si>
  <si>
    <t>Lønniveau III</t>
  </si>
  <si>
    <t>Lønniveau IV</t>
  </si>
  <si>
    <t>Tillæggets navn</t>
  </si>
  <si>
    <t>Undervisningstillæg</t>
  </si>
  <si>
    <t>Rådighedstillæg</t>
  </si>
  <si>
    <t>Satsen følger arbejdsstedets placering</t>
  </si>
  <si>
    <t>Region Hovedstaden</t>
  </si>
  <si>
    <t xml:space="preserve">Sats VI </t>
  </si>
  <si>
    <t xml:space="preserve">Albertslund, Ballerup, Brøndby, Dragør, Egedal, Frederiksberg, </t>
  </si>
  <si>
    <t>Furesø, Gentofte, Gladsaxe, Glostrup, Herlev Hvidovre Høje-Tåstrup,</t>
  </si>
  <si>
    <t>Ishøj, København, Lyngby-Taarbæk, Rudersdal, Rødovre, Tårnby</t>
  </si>
  <si>
    <t>Vallensbæk</t>
  </si>
  <si>
    <t>Sats V</t>
  </si>
  <si>
    <t>Allerød, Fredensborg, Frederikssund, Frederiksværk-Hundested</t>
  </si>
  <si>
    <t>Gribskov, Helsingør, Hillerød, Hørsholm</t>
  </si>
  <si>
    <t>Sats II</t>
  </si>
  <si>
    <t>Bornholm</t>
  </si>
  <si>
    <t>Region Sjælland</t>
  </si>
  <si>
    <t>Greve</t>
  </si>
  <si>
    <t>Sats IV</t>
  </si>
  <si>
    <t>Køge, Lejre, Roskilde, Solrød</t>
  </si>
  <si>
    <t>Sats III</t>
  </si>
  <si>
    <t>Kalundborg, Næstved, Slagelse</t>
  </si>
  <si>
    <t xml:space="preserve">Faxe, Guldborgsund, Holbæk, Lolland, Odsherred, Ringsted, Sorø,  </t>
  </si>
  <si>
    <t>Stevns, Vordingborg</t>
  </si>
  <si>
    <t>Region Syddanmark</t>
  </si>
  <si>
    <t>Esbjerg, Faaborg Midtfyn, Kerteminde, Nyborg, Odense, Sønderborg</t>
  </si>
  <si>
    <t>Assens, Billund, Bogense, Fanø, Fredericia, Haderslev, Kolding</t>
  </si>
  <si>
    <t>Langeland, Middelfart, Svendborg, Tønder, Varde, Vejen, Vejle, Ærø</t>
  </si>
  <si>
    <t>Aabenraa</t>
  </si>
  <si>
    <t>Region Midtjylland</t>
  </si>
  <si>
    <t>Århus</t>
  </si>
  <si>
    <t>Skanderborg</t>
  </si>
  <si>
    <t xml:space="preserve">Faurskov, Hedensted, Herning, Holstebro, Horsens, Ikast-Brande, </t>
  </si>
  <si>
    <t xml:space="preserve">Lemvig, Norddjurs, Odder, Randers, Ringkøbing-Skjern, Samsø, </t>
  </si>
  <si>
    <t>Silkeborg, Skive, Struer, Syddjurs, Viborg</t>
  </si>
  <si>
    <t>Region Nordjylland</t>
  </si>
  <si>
    <t>Frederikshavn, Aalborg</t>
  </si>
  <si>
    <t>Brønderslev-Dronninglund, Hjørring, Jammerlandbugt, Læsø,</t>
  </si>
  <si>
    <t xml:space="preserve"> Mariagerfjord, Morsø, Rebild, Thisted, Vesthimmerland</t>
  </si>
  <si>
    <t>Reguleringsprocent</t>
  </si>
  <si>
    <t>55+</t>
  </si>
  <si>
    <t>42+</t>
  </si>
  <si>
    <t>ramme</t>
  </si>
  <si>
    <t>Skalatrin</t>
  </si>
  <si>
    <t>Løn-</t>
  </si>
  <si>
    <t>Satser gældende fra:</t>
  </si>
  <si>
    <t>Reguleringsprocent:</t>
  </si>
  <si>
    <t>1. april 2022</t>
  </si>
  <si>
    <t>https://www.dslfagforening.dk/media/7743/underskrevet-organisationsaftale-for-skov-og-landskabsingenioerer.pdf</t>
  </si>
  <si>
    <t>Beskrivelse for lønniveau finder du her: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</si>
</sst>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/>
      <bottom/>
    </border>
    <border>
      <left/>
      <right style="thin"/>
      <top style="thin">
        <color indexed="8"/>
      </top>
      <bottom/>
    </border>
    <border>
      <left/>
      <right style="thin"/>
      <top/>
      <bottom style="thin"/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double">
        <color indexed="8"/>
      </right>
      <top style="thin"/>
      <bottom/>
    </border>
    <border>
      <left style="thin">
        <color indexed="8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right" indent="1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left" indent="1"/>
      <protection hidden="1"/>
    </xf>
    <xf numFmtId="4" fontId="4" fillId="33" borderId="10" xfId="0" applyNumberFormat="1" applyFont="1" applyFill="1" applyBorder="1" applyAlignment="1" applyProtection="1">
      <alignment horizontal="right" indent="1"/>
      <protection hidden="1"/>
    </xf>
    <xf numFmtId="0" fontId="0" fillId="33" borderId="0" xfId="0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17" fontId="0" fillId="33" borderId="0" xfId="0" applyNumberFormat="1" applyFill="1" applyAlignment="1" applyProtection="1">
      <alignment/>
      <protection hidden="1"/>
    </xf>
    <xf numFmtId="0" fontId="0" fillId="0" borderId="13" xfId="0" applyFont="1" applyFill="1" applyBorder="1" applyAlignment="1">
      <alignment horizontal="center"/>
    </xf>
    <xf numFmtId="0" fontId="0" fillId="33" borderId="19" xfId="0" applyFill="1" applyBorder="1" applyAlignment="1" applyProtection="1">
      <alignment horizontal="left" vertical="distributed"/>
      <protection hidden="1"/>
    </xf>
    <xf numFmtId="0" fontId="0" fillId="33" borderId="19" xfId="0" applyFill="1" applyBorder="1" applyAlignment="1" applyProtection="1">
      <alignment vertical="distributed"/>
      <protection hidden="1"/>
    </xf>
    <xf numFmtId="0" fontId="0" fillId="33" borderId="20" xfId="0" applyFill="1" applyBorder="1" applyAlignment="1" applyProtection="1">
      <alignment horizontal="left" vertical="distributed"/>
      <protection hidden="1"/>
    </xf>
    <xf numFmtId="0" fontId="0" fillId="33" borderId="20" xfId="0" applyFill="1" applyBorder="1" applyAlignment="1" applyProtection="1">
      <alignment vertical="distributed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43" fillId="0" borderId="0" xfId="0" applyFont="1" applyAlignment="1">
      <alignment/>
    </xf>
    <xf numFmtId="0" fontId="43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left"/>
      <protection hidden="1"/>
    </xf>
    <xf numFmtId="164" fontId="41" fillId="0" borderId="0" xfId="0" applyNumberFormat="1" applyFont="1" applyBorder="1" applyAlignment="1">
      <alignment horizontal="left"/>
    </xf>
    <xf numFmtId="17" fontId="0" fillId="33" borderId="21" xfId="0" applyNumberFormat="1" applyFill="1" applyBorder="1" applyAlignment="1" applyProtection="1">
      <alignment horizontal="left" vertical="distributed"/>
      <protection hidden="1"/>
    </xf>
    <xf numFmtId="0" fontId="0" fillId="33" borderId="21" xfId="0" applyFill="1" applyBorder="1" applyAlignment="1" applyProtection="1">
      <alignment horizontal="left" vertical="distributed"/>
      <protection hidden="1"/>
    </xf>
    <xf numFmtId="10" fontId="0" fillId="33" borderId="21" xfId="0" applyNumberFormat="1" applyFill="1" applyBorder="1" applyAlignment="1" applyProtection="1">
      <alignment horizontal="left" vertical="distributed"/>
      <protection hidden="1"/>
    </xf>
    <xf numFmtId="0" fontId="0" fillId="33" borderId="21" xfId="0" applyFill="1" applyBorder="1" applyAlignment="1" applyProtection="1">
      <alignment vertical="distributed"/>
      <protection hidden="1"/>
    </xf>
    <xf numFmtId="0" fontId="0" fillId="33" borderId="0" xfId="0" applyFill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33" borderId="22" xfId="0" applyFill="1" applyBorder="1" applyAlignment="1" applyProtection="1">
      <alignment horizontal="left"/>
      <protection hidden="1"/>
    </xf>
    <xf numFmtId="3" fontId="0" fillId="33" borderId="22" xfId="0" applyNumberFormat="1" applyFill="1" applyBorder="1" applyAlignment="1" applyProtection="1">
      <alignment horizontal="right" indent="3"/>
      <protection hidden="1"/>
    </xf>
    <xf numFmtId="4" fontId="0" fillId="0" borderId="22" xfId="0" applyNumberFormat="1" applyBorder="1" applyAlignment="1">
      <alignment horizontal="right" indent="3"/>
    </xf>
    <xf numFmtId="3" fontId="0" fillId="33" borderId="0" xfId="0" applyNumberFormat="1" applyFill="1" applyAlignment="1" applyProtection="1">
      <alignment horizontal="right" indent="3"/>
      <protection hidden="1"/>
    </xf>
    <xf numFmtId="4" fontId="0" fillId="0" borderId="0" xfId="0" applyNumberFormat="1" applyAlignment="1">
      <alignment horizontal="right" indent="3"/>
    </xf>
    <xf numFmtId="0" fontId="0" fillId="33" borderId="21" xfId="0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right" indent="3"/>
      <protection hidden="1"/>
    </xf>
    <xf numFmtId="0" fontId="3" fillId="0" borderId="0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25" xfId="0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33" borderId="0" xfId="0" applyFont="1" applyFill="1" applyAlignment="1" applyProtection="1">
      <alignment horizontal="left"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8" fillId="33" borderId="42" xfId="0" applyFont="1" applyFill="1" applyBorder="1" applyAlignment="1" applyProtection="1">
      <alignment horizontal="left"/>
      <protection hidden="1"/>
    </xf>
    <xf numFmtId="0" fontId="11" fillId="33" borderId="43" xfId="0" applyFont="1" applyFill="1" applyBorder="1" applyAlignment="1" applyProtection="1">
      <alignment horizontal="left"/>
      <protection hidden="1"/>
    </xf>
    <xf numFmtId="0" fontId="11" fillId="33" borderId="44" xfId="0" applyFont="1" applyFill="1" applyBorder="1" applyAlignment="1" applyProtection="1">
      <alignment horizontal="left"/>
      <protection hidden="1"/>
    </xf>
    <xf numFmtId="0" fontId="11" fillId="33" borderId="45" xfId="0" applyFont="1" applyFill="1" applyBorder="1" applyAlignment="1" applyProtection="1">
      <alignment/>
      <protection hidden="1"/>
    </xf>
    <xf numFmtId="0" fontId="0" fillId="33" borderId="45" xfId="0" applyFont="1" applyFill="1" applyBorder="1" applyAlignment="1" applyProtection="1">
      <alignment/>
      <protection hidden="1"/>
    </xf>
    <xf numFmtId="0" fontId="0" fillId="33" borderId="46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left"/>
      <protection hidden="1"/>
    </xf>
    <xf numFmtId="0" fontId="11" fillId="33" borderId="47" xfId="0" applyFont="1" applyFill="1" applyBorder="1" applyAlignment="1" applyProtection="1">
      <alignment horizontal="left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48" xfId="0" applyFont="1" applyFill="1" applyBorder="1" applyAlignment="1" applyProtection="1">
      <alignment/>
      <protection hidden="1"/>
    </xf>
    <xf numFmtId="0" fontId="11" fillId="33" borderId="49" xfId="0" applyFont="1" applyFill="1" applyBorder="1" applyAlignment="1" applyProtection="1">
      <alignment horizontal="left"/>
      <protection hidden="1"/>
    </xf>
    <xf numFmtId="0" fontId="11" fillId="33" borderId="50" xfId="0" applyFont="1" applyFill="1" applyBorder="1" applyAlignment="1" applyProtection="1">
      <alignment/>
      <protection hidden="1"/>
    </xf>
    <xf numFmtId="0" fontId="0" fillId="33" borderId="50" xfId="0" applyFont="1" applyFill="1" applyBorder="1" applyAlignment="1" applyProtection="1">
      <alignment/>
      <protection hidden="1"/>
    </xf>
    <xf numFmtId="0" fontId="0" fillId="33" borderId="51" xfId="0" applyFont="1" applyFill="1" applyBorder="1" applyAlignment="1" applyProtection="1">
      <alignment/>
      <protection hidden="1"/>
    </xf>
    <xf numFmtId="0" fontId="11" fillId="33" borderId="52" xfId="0" applyFont="1" applyFill="1" applyBorder="1" applyAlignment="1" applyProtection="1">
      <alignment horizontal="left"/>
      <protection hidden="1"/>
    </xf>
    <xf numFmtId="0" fontId="11" fillId="33" borderId="53" xfId="0" applyFont="1" applyFill="1" applyBorder="1" applyAlignment="1" applyProtection="1">
      <alignment/>
      <protection hidden="1"/>
    </xf>
    <xf numFmtId="0" fontId="0" fillId="33" borderId="53" xfId="0" applyFont="1" applyFill="1" applyBorder="1" applyAlignment="1" applyProtection="1">
      <alignment/>
      <protection hidden="1"/>
    </xf>
    <xf numFmtId="0" fontId="0" fillId="33" borderId="54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 horizontal="left"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11" fillId="33" borderId="0" xfId="0" applyFont="1" applyFill="1" applyAlignment="1" applyProtection="1">
      <alignment/>
      <protection hidden="1"/>
    </xf>
    <xf numFmtId="0" fontId="11" fillId="33" borderId="11" xfId="0" applyFont="1" applyFill="1" applyBorder="1" applyAlignment="1" applyProtection="1">
      <alignment horizontal="center"/>
      <protection hidden="1"/>
    </xf>
    <xf numFmtId="0" fontId="11" fillId="33" borderId="11" xfId="0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2</xdr:row>
      <xdr:rowOff>38100</xdr:rowOff>
    </xdr:from>
    <xdr:to>
      <xdr:col>8</xdr:col>
      <xdr:colOff>304800</xdr:colOff>
      <xdr:row>6</xdr:row>
      <xdr:rowOff>123825</xdr:rowOff>
    </xdr:to>
    <xdr:pic>
      <xdr:nvPicPr>
        <xdr:cNvPr id="1" name="Billede 2" descr="C:\Users\bv\AppData\Local\Microsoft\Windows\INetCache\Content.Word\dsl-logo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476250"/>
          <a:ext cx="1781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2</xdr:row>
      <xdr:rowOff>66675</xdr:rowOff>
    </xdr:from>
    <xdr:to>
      <xdr:col>7</xdr:col>
      <xdr:colOff>419100</xdr:colOff>
      <xdr:row>6</xdr:row>
      <xdr:rowOff>161925</xdr:rowOff>
    </xdr:to>
    <xdr:pic>
      <xdr:nvPicPr>
        <xdr:cNvPr id="1" name="Billede 3" descr="C:\Users\bv\AppData\Local\Microsoft\Windows\INetCache\Content.Word\dsl-logo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504825"/>
          <a:ext cx="2238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2</xdr:row>
      <xdr:rowOff>114300</xdr:rowOff>
    </xdr:from>
    <xdr:to>
      <xdr:col>7</xdr:col>
      <xdr:colOff>361950</xdr:colOff>
      <xdr:row>6</xdr:row>
      <xdr:rowOff>180975</xdr:rowOff>
    </xdr:to>
    <xdr:pic>
      <xdr:nvPicPr>
        <xdr:cNvPr id="1" name="Billede 2" descr="C:\Users\bv\AppData\Local\Microsoft\Windows\INetCache\Content.Word\dsl-logo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552450"/>
          <a:ext cx="2400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0</xdr:row>
      <xdr:rowOff>190500</xdr:rowOff>
    </xdr:from>
    <xdr:to>
      <xdr:col>13</xdr:col>
      <xdr:colOff>342900</xdr:colOff>
      <xdr:row>5</xdr:row>
      <xdr:rowOff>9525</xdr:rowOff>
    </xdr:to>
    <xdr:pic>
      <xdr:nvPicPr>
        <xdr:cNvPr id="1" name="Billede 2" descr="C:\Users\bv\AppData\Local\Microsoft\Windows\INetCache\Content.Word\dsl-logo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0"/>
          <a:ext cx="1971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866775</xdr:colOff>
      <xdr:row>1</xdr:row>
      <xdr:rowOff>190500</xdr:rowOff>
    </xdr:from>
    <xdr:to>
      <xdr:col>6</xdr:col>
      <xdr:colOff>333375</xdr:colOff>
      <xdr:row>5</xdr:row>
      <xdr:rowOff>19050</xdr:rowOff>
    </xdr:to>
    <xdr:pic>
      <xdr:nvPicPr>
        <xdr:cNvPr id="1" name="Bille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81000"/>
          <a:ext cx="1685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view="pageBreakPreview" zoomScaleSheetLayoutView="100" zoomScalePageLayoutView="0" workbookViewId="0" topLeftCell="A1">
      <selection activeCell="G29" sqref="G29"/>
    </sheetView>
  </sheetViews>
  <sheetFormatPr defaultColWidth="9.140625" defaultRowHeight="15"/>
  <cols>
    <col min="1" max="1" width="8.7109375" style="0" customWidth="1"/>
    <col min="2" max="8" width="17.7109375" style="0" customWidth="1"/>
  </cols>
  <sheetData>
    <row r="2" spans="2:6" ht="19.5" customHeight="1">
      <c r="B2" s="30" t="s">
        <v>0</v>
      </c>
      <c r="C2" s="32"/>
      <c r="D2" s="32"/>
      <c r="E2" s="32"/>
      <c r="F2" s="32"/>
    </row>
    <row r="3" spans="2:8" ht="19.5" customHeight="1">
      <c r="B3" s="33"/>
      <c r="C3" s="33"/>
      <c r="D3" s="33"/>
      <c r="E3" s="33"/>
      <c r="F3" s="33"/>
      <c r="G3" s="1"/>
      <c r="H3" s="1"/>
    </row>
    <row r="4" spans="2:8" ht="19.5" customHeight="1">
      <c r="B4" s="31" t="s">
        <v>1</v>
      </c>
      <c r="C4" s="33"/>
      <c r="D4" s="33"/>
      <c r="E4" s="33"/>
      <c r="F4" s="33"/>
      <c r="G4" s="1"/>
      <c r="H4" s="1"/>
    </row>
    <row r="5" spans="2:8" ht="19.5" customHeight="1">
      <c r="B5" s="33"/>
      <c r="C5" s="33"/>
      <c r="D5" s="33"/>
      <c r="E5" s="33"/>
      <c r="F5" s="33"/>
      <c r="G5" s="1"/>
      <c r="H5" s="1"/>
    </row>
    <row r="6" spans="2:8" ht="19.5" customHeight="1">
      <c r="B6" s="1" t="s">
        <v>2</v>
      </c>
      <c r="C6" s="1"/>
      <c r="D6" s="1"/>
      <c r="E6" s="1"/>
      <c r="F6" s="1"/>
      <c r="G6" s="1"/>
      <c r="H6" s="1"/>
    </row>
    <row r="7" spans="2:8" ht="19.5" customHeight="1">
      <c r="B7" s="1" t="s">
        <v>67</v>
      </c>
      <c r="C7" s="1"/>
      <c r="D7" s="34" t="s">
        <v>69</v>
      </c>
      <c r="E7" s="1"/>
      <c r="F7" s="1"/>
      <c r="G7" s="1"/>
      <c r="H7" s="1"/>
    </row>
    <row r="8" spans="2:8" ht="19.5" customHeight="1">
      <c r="B8" s="7" t="s">
        <v>68</v>
      </c>
      <c r="C8" s="15"/>
      <c r="D8" s="35">
        <v>1.134104</v>
      </c>
      <c r="E8" s="15"/>
      <c r="F8" s="1"/>
      <c r="G8" s="1"/>
      <c r="H8" s="1"/>
    </row>
    <row r="9" spans="2:8" ht="9.75" customHeight="1">
      <c r="B9" s="1"/>
      <c r="C9" s="1"/>
      <c r="D9" s="1"/>
      <c r="E9" s="1"/>
      <c r="F9" s="1"/>
      <c r="G9" s="1"/>
      <c r="H9" s="1"/>
    </row>
    <row r="10" spans="2:8" ht="15" hidden="1">
      <c r="B10" s="1"/>
      <c r="C10" s="1"/>
      <c r="D10" s="1"/>
      <c r="E10" s="1"/>
      <c r="F10" s="1"/>
      <c r="G10" s="1"/>
      <c r="H10" s="1"/>
    </row>
    <row r="11" spans="2:8" ht="12.75" customHeight="1">
      <c r="B11" s="24"/>
      <c r="C11" s="24"/>
      <c r="D11" s="24" t="s">
        <v>3</v>
      </c>
      <c r="E11" s="24" t="s">
        <v>4</v>
      </c>
      <c r="F11" s="24" t="s">
        <v>5</v>
      </c>
      <c r="G11" s="24" t="s">
        <v>6</v>
      </c>
      <c r="H11" s="24"/>
    </row>
    <row r="12" spans="2:8" ht="12.75" customHeight="1">
      <c r="B12" s="27"/>
      <c r="C12" s="26"/>
      <c r="D12" s="26" t="s">
        <v>7</v>
      </c>
      <c r="E12" s="26" t="s">
        <v>8</v>
      </c>
      <c r="F12" s="26" t="s">
        <v>9</v>
      </c>
      <c r="G12" s="26" t="s">
        <v>10</v>
      </c>
      <c r="H12" s="26" t="s">
        <v>11</v>
      </c>
    </row>
    <row r="13" spans="2:8" ht="12.75" customHeight="1">
      <c r="B13" s="39" t="s">
        <v>12</v>
      </c>
      <c r="C13" s="37" t="s">
        <v>13</v>
      </c>
      <c r="D13" s="36">
        <v>41000</v>
      </c>
      <c r="E13" s="37" t="s">
        <v>14</v>
      </c>
      <c r="F13" s="38">
        <v>0.18</v>
      </c>
      <c r="G13" s="37" t="s">
        <v>15</v>
      </c>
      <c r="H13" s="37" t="s">
        <v>16</v>
      </c>
    </row>
    <row r="14" spans="2:8" ht="15">
      <c r="B14" s="40"/>
      <c r="C14" s="42"/>
      <c r="D14" s="2"/>
      <c r="E14" s="3"/>
      <c r="F14" s="3"/>
      <c r="G14" s="3"/>
      <c r="H14" s="3"/>
    </row>
    <row r="15" spans="2:8" ht="19.5" customHeight="1">
      <c r="B15" s="40"/>
      <c r="C15" s="42"/>
      <c r="D15" s="46"/>
      <c r="E15" s="47"/>
      <c r="F15" s="47"/>
      <c r="G15" s="47"/>
      <c r="H15" s="47"/>
    </row>
    <row r="16" spans="2:8" ht="19.5" customHeight="1">
      <c r="B16" s="41" t="s">
        <v>17</v>
      </c>
      <c r="C16" s="43" t="s">
        <v>18</v>
      </c>
      <c r="D16" s="44">
        <v>282054</v>
      </c>
      <c r="E16" s="45">
        <f>SUM(D16*D8)</f>
        <v>319878.569616</v>
      </c>
      <c r="F16" s="45">
        <f>SUM(E16*F13)</f>
        <v>57578.142530879995</v>
      </c>
      <c r="G16" s="45">
        <f>SUM(F16*(1/3))</f>
        <v>19192.71417696</v>
      </c>
      <c r="H16" s="45">
        <f>SUM(E16+G16)</f>
        <v>339071.28379296</v>
      </c>
    </row>
    <row r="17" spans="2:8" ht="19.5" customHeight="1">
      <c r="B17" s="40"/>
      <c r="C17" s="42"/>
      <c r="D17" s="46"/>
      <c r="E17" s="45">
        <f>SUM(E16/12)</f>
        <v>26656.547468</v>
      </c>
      <c r="F17" s="45">
        <f>SUM(F16/12)</f>
        <v>4798.17854424</v>
      </c>
      <c r="G17" s="45">
        <f>SUM(G16/12)</f>
        <v>1599.3928480799998</v>
      </c>
      <c r="H17" s="45">
        <f>SUM(H16/12)</f>
        <v>28255.94031608</v>
      </c>
    </row>
    <row r="18" spans="2:8" ht="19.5" customHeight="1">
      <c r="B18" s="40"/>
      <c r="C18" s="42"/>
      <c r="D18" s="46"/>
      <c r="E18" s="47"/>
      <c r="F18" s="47"/>
      <c r="G18" s="47"/>
      <c r="H18" s="47"/>
    </row>
    <row r="19" spans="2:8" ht="19.5" customHeight="1">
      <c r="B19" s="41" t="s">
        <v>19</v>
      </c>
      <c r="C19" s="43" t="s">
        <v>20</v>
      </c>
      <c r="D19" s="44">
        <v>321374</v>
      </c>
      <c r="E19" s="45">
        <f>SUM(D19*D8)</f>
        <v>364471.538896</v>
      </c>
      <c r="F19" s="45">
        <f>SUM(E19*F13)</f>
        <v>65604.87700128</v>
      </c>
      <c r="G19" s="45">
        <f>SUM(F19*(1/3))</f>
        <v>21868.292333759997</v>
      </c>
      <c r="H19" s="45">
        <f>SUM(E19+G19)</f>
        <v>386339.83122976</v>
      </c>
    </row>
    <row r="20" spans="2:8" ht="19.5" customHeight="1">
      <c r="B20" s="40"/>
      <c r="C20" s="42"/>
      <c r="D20" s="46"/>
      <c r="E20" s="45">
        <f>SUM(E19/12)</f>
        <v>30372.628241333336</v>
      </c>
      <c r="F20" s="45">
        <f>SUM(F19/12)</f>
        <v>5467.073083439999</v>
      </c>
      <c r="G20" s="45">
        <f>SUM(G19/12)</f>
        <v>1822.3576944799997</v>
      </c>
      <c r="H20" s="45">
        <f>SUM(H19/12)</f>
        <v>32194.985935813336</v>
      </c>
    </row>
    <row r="21" spans="2:8" ht="19.5" customHeight="1">
      <c r="B21" s="40"/>
      <c r="C21" s="42"/>
      <c r="D21" s="46"/>
      <c r="E21" s="47"/>
      <c r="F21" s="47"/>
      <c r="G21" s="47"/>
      <c r="H21" s="47"/>
    </row>
    <row r="22" spans="2:8" ht="19.5" customHeight="1">
      <c r="B22" s="41" t="s">
        <v>21</v>
      </c>
      <c r="C22" s="43" t="s">
        <v>20</v>
      </c>
      <c r="D22" s="44">
        <v>351780</v>
      </c>
      <c r="E22" s="45">
        <f>SUM(D22*D8)</f>
        <v>398955.10512</v>
      </c>
      <c r="F22" s="45">
        <f>SUM(E22*F13)</f>
        <v>71811.9189216</v>
      </c>
      <c r="G22" s="45">
        <f>SUM(F22*(1/3))</f>
        <v>23937.306307199997</v>
      </c>
      <c r="H22" s="45">
        <f>SUM(E22+G22)</f>
        <v>422892.4114272</v>
      </c>
    </row>
    <row r="23" spans="2:8" ht="19.5" customHeight="1">
      <c r="B23" s="40"/>
      <c r="C23" s="42"/>
      <c r="D23" s="46"/>
      <c r="E23" s="45">
        <f>SUM(E22/12)</f>
        <v>33246.258760000004</v>
      </c>
      <c r="F23" s="45">
        <f>SUM(F22/12)</f>
        <v>5984.326576799999</v>
      </c>
      <c r="G23" s="45">
        <f>SUM(G22/12)</f>
        <v>1994.7755255999998</v>
      </c>
      <c r="H23" s="45">
        <f>SUM(H22/12)</f>
        <v>35241.0342856</v>
      </c>
    </row>
    <row r="24" spans="2:8" ht="19.5" customHeight="1">
      <c r="B24" s="40"/>
      <c r="C24" s="42"/>
      <c r="D24" s="46"/>
      <c r="E24" s="47"/>
      <c r="F24" s="47"/>
      <c r="G24" s="47"/>
      <c r="H24" s="47"/>
    </row>
    <row r="25" spans="2:8" ht="19.5" customHeight="1">
      <c r="B25" s="41" t="s">
        <v>22</v>
      </c>
      <c r="C25" s="43" t="s">
        <v>20</v>
      </c>
      <c r="D25" s="44">
        <v>419673</v>
      </c>
      <c r="E25" s="45">
        <f>SUM(D25*D8)</f>
        <v>475952.827992</v>
      </c>
      <c r="F25" s="45">
        <f>SUM(E25*F13)</f>
        <v>85671.50903855999</v>
      </c>
      <c r="G25" s="45">
        <f>SUM(F25*(1/3))</f>
        <v>28557.169679519997</v>
      </c>
      <c r="H25" s="45">
        <f>SUM(E25+G25)</f>
        <v>504509.99767152</v>
      </c>
    </row>
    <row r="26" spans="2:8" ht="19.5" customHeight="1">
      <c r="B26" s="5"/>
      <c r="C26" s="2"/>
      <c r="D26" s="46"/>
      <c r="E26" s="45">
        <f>SUM(E25/12)</f>
        <v>39662.735666</v>
      </c>
      <c r="F26" s="45">
        <f>SUM(F25/12)</f>
        <v>7139.292419879999</v>
      </c>
      <c r="G26" s="45">
        <f>SUM(G25/12)</f>
        <v>2379.7641399599997</v>
      </c>
      <c r="H26" s="45">
        <f>SUM(H25/12)</f>
        <v>42042.49980596</v>
      </c>
    </row>
    <row r="27" spans="2:8" ht="15">
      <c r="B27" s="1"/>
      <c r="C27" s="1"/>
      <c r="D27" s="1"/>
      <c r="E27" s="1"/>
      <c r="F27" s="1"/>
      <c r="G27" s="1"/>
      <c r="H27" s="1"/>
    </row>
    <row r="28" spans="2:8" ht="15">
      <c r="B28" s="5" t="s">
        <v>71</v>
      </c>
      <c r="C28" s="1"/>
      <c r="D28" s="1"/>
      <c r="E28" s="1"/>
      <c r="F28" s="1"/>
      <c r="G28" s="1"/>
      <c r="H28" s="1"/>
    </row>
    <row r="29" spans="2:8" ht="15">
      <c r="B29" s="5" t="s">
        <v>70</v>
      </c>
      <c r="C29" s="1"/>
      <c r="D29" s="1"/>
      <c r="E29" s="1"/>
      <c r="F29" s="1"/>
      <c r="G29" s="1"/>
      <c r="H29" s="1"/>
    </row>
    <row r="30" spans="2:8" ht="15">
      <c r="B30" s="5"/>
      <c r="C30" s="1"/>
      <c r="D30" s="1"/>
      <c r="E30" s="1"/>
      <c r="F30" s="1"/>
      <c r="G30" s="1"/>
      <c r="H30" s="1"/>
    </row>
    <row r="31" spans="2:8" ht="15">
      <c r="B31" s="5"/>
      <c r="C31" s="1"/>
      <c r="D31" s="1"/>
      <c r="E31" s="1"/>
      <c r="F31" s="1"/>
      <c r="G31" s="1"/>
      <c r="H31" s="1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6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8.7109375" style="0" customWidth="1"/>
    <col min="2" max="2" width="30.7109375" style="0" customWidth="1"/>
    <col min="3" max="7" width="17.7109375" style="0" customWidth="1"/>
  </cols>
  <sheetData>
    <row r="2" ht="19.5" customHeight="1">
      <c r="B2" s="30" t="s">
        <v>0</v>
      </c>
    </row>
    <row r="3" ht="19.5" customHeight="1">
      <c r="B3" s="28"/>
    </row>
    <row r="4" spans="2:7" ht="19.5" customHeight="1">
      <c r="B4" s="31" t="s">
        <v>1</v>
      </c>
      <c r="C4" s="1"/>
      <c r="D4" s="1"/>
      <c r="E4" s="1"/>
      <c r="F4" s="1"/>
      <c r="G4" s="1"/>
    </row>
    <row r="5" spans="2:7" ht="19.5" customHeight="1">
      <c r="B5" s="1"/>
      <c r="C5" s="1"/>
      <c r="D5" s="1"/>
      <c r="E5" s="1"/>
      <c r="F5" s="1"/>
      <c r="G5" s="1"/>
    </row>
    <row r="6" spans="2:7" ht="19.5" customHeight="1">
      <c r="B6" s="1" t="s">
        <v>2</v>
      </c>
      <c r="C6" s="1"/>
      <c r="D6" s="1"/>
      <c r="E6" s="1"/>
      <c r="F6" s="1"/>
      <c r="G6" s="1"/>
    </row>
    <row r="7" spans="2:7" ht="19.5" customHeight="1">
      <c r="B7" s="1" t="s">
        <v>67</v>
      </c>
      <c r="C7" s="1"/>
      <c r="D7" s="34" t="s">
        <v>69</v>
      </c>
      <c r="E7" s="1"/>
      <c r="F7" s="1"/>
      <c r="G7" s="1"/>
    </row>
    <row r="8" spans="2:7" ht="19.5" customHeight="1">
      <c r="B8" s="7" t="s">
        <v>61</v>
      </c>
      <c r="C8" s="15"/>
      <c r="D8" s="35">
        <v>1.134104</v>
      </c>
      <c r="E8" s="1"/>
      <c r="F8" s="1"/>
      <c r="G8" s="1"/>
    </row>
    <row r="9" spans="2:7" ht="15">
      <c r="B9" s="1"/>
      <c r="C9" s="1"/>
      <c r="D9" s="1"/>
      <c r="E9" s="1"/>
      <c r="F9" s="1"/>
      <c r="G9" s="1"/>
    </row>
    <row r="10" spans="2:7" ht="15">
      <c r="B10" s="24"/>
      <c r="C10" s="24" t="s">
        <v>3</v>
      </c>
      <c r="D10" s="24" t="s">
        <v>4</v>
      </c>
      <c r="E10" s="24" t="s">
        <v>5</v>
      </c>
      <c r="F10" s="24" t="s">
        <v>6</v>
      </c>
      <c r="G10" s="24"/>
    </row>
    <row r="11" spans="2:7" ht="15">
      <c r="B11" s="27"/>
      <c r="C11" s="26" t="s">
        <v>7</v>
      </c>
      <c r="D11" s="26" t="s">
        <v>8</v>
      </c>
      <c r="E11" s="26" t="s">
        <v>9</v>
      </c>
      <c r="F11" s="26" t="s">
        <v>10</v>
      </c>
      <c r="G11" s="26" t="s">
        <v>11</v>
      </c>
    </row>
    <row r="12" spans="2:7" ht="15">
      <c r="B12" s="39" t="s">
        <v>23</v>
      </c>
      <c r="C12" s="36">
        <v>41000</v>
      </c>
      <c r="D12" s="37" t="s">
        <v>14</v>
      </c>
      <c r="E12" s="38">
        <v>0.18</v>
      </c>
      <c r="F12" s="37" t="s">
        <v>15</v>
      </c>
      <c r="G12" s="37" t="s">
        <v>16</v>
      </c>
    </row>
    <row r="13" spans="2:7" ht="15">
      <c r="B13" s="40"/>
      <c r="C13" s="2"/>
      <c r="D13" s="3"/>
      <c r="E13" s="3"/>
      <c r="F13" s="3"/>
      <c r="G13" s="3"/>
    </row>
    <row r="14" spans="2:7" ht="19.5" customHeight="1">
      <c r="B14" s="41" t="s">
        <v>24</v>
      </c>
      <c r="C14" s="44">
        <v>13100</v>
      </c>
      <c r="D14" s="45">
        <f>SUM(C14*D8)</f>
        <v>14856.7624</v>
      </c>
      <c r="E14" s="45">
        <f>SUM(D14*E12)</f>
        <v>2674.217232</v>
      </c>
      <c r="F14" s="45">
        <f>SUM(E14*(1/3))</f>
        <v>891.4057439999999</v>
      </c>
      <c r="G14" s="45">
        <f>SUM(D14+F14)</f>
        <v>15748.168144</v>
      </c>
    </row>
    <row r="15" spans="2:7" ht="19.5" customHeight="1">
      <c r="B15" s="2"/>
      <c r="C15" s="46"/>
      <c r="D15" s="45">
        <f>SUM(D14/12)</f>
        <v>1238.0635333333332</v>
      </c>
      <c r="E15" s="45">
        <f>SUM(E14/12)</f>
        <v>222.851436</v>
      </c>
      <c r="F15" s="45">
        <f>SUM(F14/12)</f>
        <v>74.283812</v>
      </c>
      <c r="G15" s="45">
        <f>SUM(G14/12)</f>
        <v>1312.3473453333334</v>
      </c>
    </row>
    <row r="16" spans="2:7" ht="19.5" customHeight="1">
      <c r="B16" s="2"/>
      <c r="C16" s="4"/>
      <c r="D16" s="6"/>
      <c r="E16" s="6"/>
      <c r="F16" s="6"/>
      <c r="G16" s="6"/>
    </row>
  </sheetData>
  <sheetProtection/>
  <printOptions/>
  <pageMargins left="0.25" right="0.25" top="0.75" bottom="0.75" header="0.3" footer="0.3"/>
  <pageSetup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2" max="2" width="30.7109375" style="0" customWidth="1"/>
    <col min="3" max="7" width="17.7109375" style="0" customWidth="1"/>
  </cols>
  <sheetData>
    <row r="2" ht="19.5" customHeight="1">
      <c r="B2" s="30" t="s">
        <v>0</v>
      </c>
    </row>
    <row r="3" ht="19.5" customHeight="1">
      <c r="B3" s="28"/>
    </row>
    <row r="4" spans="2:7" ht="19.5" customHeight="1">
      <c r="B4" s="31" t="s">
        <v>1</v>
      </c>
      <c r="C4" s="1"/>
      <c r="D4" s="1"/>
      <c r="E4" s="1"/>
      <c r="F4" s="1"/>
      <c r="G4" s="1"/>
    </row>
    <row r="5" spans="2:7" ht="19.5" customHeight="1">
      <c r="B5" s="1"/>
      <c r="C5" s="1"/>
      <c r="D5" s="1"/>
      <c r="E5" s="1"/>
      <c r="F5" s="1"/>
      <c r="G5" s="1"/>
    </row>
    <row r="6" spans="2:8" ht="19.5" customHeight="1">
      <c r="B6" s="1" t="s">
        <v>2</v>
      </c>
      <c r="C6" s="1"/>
      <c r="D6" s="1"/>
      <c r="E6" s="1"/>
      <c r="F6" s="1"/>
      <c r="G6" s="1"/>
      <c r="H6" s="1"/>
    </row>
    <row r="7" spans="2:6" ht="19.5" customHeight="1">
      <c r="B7" s="1" t="s">
        <v>67</v>
      </c>
      <c r="C7" s="22"/>
      <c r="D7" s="34" t="s">
        <v>69</v>
      </c>
      <c r="E7" s="1"/>
      <c r="F7" s="1"/>
    </row>
    <row r="8" spans="2:7" ht="19.5" customHeight="1">
      <c r="B8" s="7" t="s">
        <v>61</v>
      </c>
      <c r="C8" s="15"/>
      <c r="D8" s="35">
        <v>1.134104</v>
      </c>
      <c r="E8" s="1"/>
      <c r="F8" s="1"/>
      <c r="G8" s="1"/>
    </row>
    <row r="9" spans="2:7" ht="19.5" customHeight="1">
      <c r="B9" s="1"/>
      <c r="C9" s="1"/>
      <c r="D9" s="1"/>
      <c r="E9" s="1"/>
      <c r="F9" s="1"/>
      <c r="G9" s="1"/>
    </row>
    <row r="10" spans="2:7" ht="15">
      <c r="B10" s="25"/>
      <c r="C10" s="24" t="s">
        <v>3</v>
      </c>
      <c r="D10" s="24" t="s">
        <v>4</v>
      </c>
      <c r="E10" s="24" t="s">
        <v>5</v>
      </c>
      <c r="F10" s="24" t="s">
        <v>6</v>
      </c>
      <c r="G10" s="24"/>
    </row>
    <row r="11" spans="2:7" ht="15">
      <c r="B11" s="27"/>
      <c r="C11" s="26" t="s">
        <v>7</v>
      </c>
      <c r="D11" s="26" t="s">
        <v>8</v>
      </c>
      <c r="E11" s="26" t="s">
        <v>9</v>
      </c>
      <c r="F11" s="26" t="s">
        <v>10</v>
      </c>
      <c r="G11" s="26" t="s">
        <v>11</v>
      </c>
    </row>
    <row r="12" spans="2:7" ht="15">
      <c r="B12" s="48" t="s">
        <v>25</v>
      </c>
      <c r="C12" s="36">
        <v>41000</v>
      </c>
      <c r="D12" s="37" t="s">
        <v>14</v>
      </c>
      <c r="E12" s="38">
        <v>0.18</v>
      </c>
      <c r="F12" s="37" t="s">
        <v>15</v>
      </c>
      <c r="G12" s="37" t="s">
        <v>16</v>
      </c>
    </row>
    <row r="13" spans="2:7" ht="15">
      <c r="B13" s="40"/>
      <c r="C13" s="2"/>
      <c r="D13" s="3"/>
      <c r="E13" s="3"/>
      <c r="F13" s="3"/>
      <c r="G13" s="3"/>
    </row>
    <row r="14" spans="2:7" ht="19.5" customHeight="1">
      <c r="B14" s="41" t="s">
        <v>17</v>
      </c>
      <c r="C14" s="44">
        <v>5500</v>
      </c>
      <c r="D14" s="45">
        <f>SUM(C14*D8)</f>
        <v>6237.572</v>
      </c>
      <c r="E14" s="45">
        <f>SUM(D14*E12)</f>
        <v>1122.76296</v>
      </c>
      <c r="F14" s="45">
        <f>SUM(E14*(1/3))</f>
        <v>374.25432</v>
      </c>
      <c r="G14" s="45">
        <f>SUM(D14+F14)</f>
        <v>6611.82632</v>
      </c>
    </row>
    <row r="15" spans="2:7" ht="19.5" customHeight="1">
      <c r="B15" s="40"/>
      <c r="C15" s="46"/>
      <c r="D15" s="45">
        <f>SUM(D14/12)</f>
        <v>519.7976666666667</v>
      </c>
      <c r="E15" s="45">
        <f>SUM(E14/12)</f>
        <v>93.56358</v>
      </c>
      <c r="F15" s="45">
        <f>SUM(F14/12)</f>
        <v>31.18786</v>
      </c>
      <c r="G15" s="45">
        <f>SUM(G14/12)</f>
        <v>550.9855266666667</v>
      </c>
    </row>
    <row r="16" spans="2:7" ht="19.5" customHeight="1">
      <c r="B16" s="40"/>
      <c r="C16" s="49"/>
      <c r="D16" s="47"/>
      <c r="E16" s="47"/>
      <c r="F16" s="47"/>
      <c r="G16" s="47"/>
    </row>
    <row r="17" spans="2:7" ht="19.5" customHeight="1">
      <c r="B17" s="41" t="s">
        <v>19</v>
      </c>
      <c r="C17" s="44">
        <v>15200</v>
      </c>
      <c r="D17" s="45">
        <f>SUM(C17*D8)</f>
        <v>17238.3808</v>
      </c>
      <c r="E17" s="45">
        <f>SUM(D17*E12)</f>
        <v>3102.908544</v>
      </c>
      <c r="F17" s="45">
        <f>SUM(E17*(1/3))</f>
        <v>1034.3028479999998</v>
      </c>
      <c r="G17" s="45">
        <f>SUM(D17+F17)</f>
        <v>18272.683648</v>
      </c>
    </row>
    <row r="18" spans="2:7" ht="19.5" customHeight="1">
      <c r="B18" s="2"/>
      <c r="C18" s="46"/>
      <c r="D18" s="45">
        <f>SUM(D17/12)</f>
        <v>1436.5317333333332</v>
      </c>
      <c r="E18" s="45">
        <f>SUM(E17/12)</f>
        <v>258.575712</v>
      </c>
      <c r="F18" s="45">
        <f>SUM(F17/12)</f>
        <v>86.19190399999998</v>
      </c>
      <c r="G18" s="45">
        <f>SUM(G17/12)</f>
        <v>1522.7236373333333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0"/>
  <sheetViews>
    <sheetView view="pageBreakPreview" zoomScale="89" zoomScaleSheetLayoutView="89" zoomScalePageLayoutView="0" workbookViewId="0" topLeftCell="A1">
      <selection activeCell="B4" sqref="B4"/>
    </sheetView>
  </sheetViews>
  <sheetFormatPr defaultColWidth="9.140625" defaultRowHeight="15"/>
  <cols>
    <col min="1" max="1" width="9.140625" style="15" customWidth="1"/>
  </cols>
  <sheetData>
    <row r="1" ht="19.5" customHeight="1"/>
    <row r="2" spans="2:13" ht="19.5" customHeight="1">
      <c r="B2" s="83" t="s">
        <v>0</v>
      </c>
      <c r="C2" s="84"/>
      <c r="D2" s="84"/>
      <c r="E2" s="84"/>
      <c r="F2" s="84"/>
      <c r="G2" s="84"/>
      <c r="H2" s="50"/>
      <c r="I2" s="50"/>
      <c r="J2" s="50"/>
      <c r="K2" s="50"/>
      <c r="L2" s="50"/>
      <c r="M2" s="50"/>
    </row>
    <row r="3" spans="2:13" ht="19.5" customHeight="1">
      <c r="B3" s="84"/>
      <c r="C3" s="84"/>
      <c r="D3" s="84"/>
      <c r="E3" s="84"/>
      <c r="F3" s="84"/>
      <c r="G3" s="84"/>
      <c r="H3" s="50"/>
      <c r="I3" s="50"/>
      <c r="J3" s="50"/>
      <c r="K3" s="50"/>
      <c r="L3" s="50"/>
      <c r="M3" s="50"/>
    </row>
    <row r="4" spans="2:13" ht="19.5" customHeight="1">
      <c r="B4" s="85" t="s">
        <v>1</v>
      </c>
      <c r="C4" s="86"/>
      <c r="D4" s="86"/>
      <c r="E4" s="86"/>
      <c r="F4" s="86"/>
      <c r="G4" s="86"/>
      <c r="H4" s="55"/>
      <c r="I4" s="55"/>
      <c r="J4" s="55"/>
      <c r="K4" s="55"/>
      <c r="L4" s="55"/>
      <c r="M4" s="55"/>
    </row>
    <row r="5" spans="2:13" ht="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3" ht="1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2:13" ht="15">
      <c r="B7" s="56" t="s">
        <v>66</v>
      </c>
      <c r="C7" s="118" t="s">
        <v>65</v>
      </c>
      <c r="D7" s="118"/>
      <c r="E7" s="118"/>
      <c r="F7" s="118"/>
      <c r="G7" s="118"/>
      <c r="H7" s="118"/>
      <c r="I7" s="57" t="s">
        <v>66</v>
      </c>
      <c r="J7" s="119" t="s">
        <v>65</v>
      </c>
      <c r="K7" s="119"/>
      <c r="L7" s="119"/>
      <c r="M7" s="120"/>
    </row>
    <row r="8" spans="2:13" ht="15">
      <c r="B8" s="58" t="s">
        <v>64</v>
      </c>
      <c r="C8" s="19"/>
      <c r="D8" s="18"/>
      <c r="E8" s="18"/>
      <c r="F8" s="18"/>
      <c r="G8" s="18"/>
      <c r="H8" s="21"/>
      <c r="I8" s="20" t="s">
        <v>64</v>
      </c>
      <c r="J8" s="19"/>
      <c r="K8" s="18"/>
      <c r="L8" s="18"/>
      <c r="M8" s="59"/>
    </row>
    <row r="9" spans="2:13" ht="15">
      <c r="B9" s="60">
        <v>1</v>
      </c>
      <c r="C9" s="66">
        <v>1</v>
      </c>
      <c r="D9" s="67">
        <v>2</v>
      </c>
      <c r="E9" s="67">
        <v>3</v>
      </c>
      <c r="F9" s="67">
        <v>4</v>
      </c>
      <c r="G9" s="67">
        <v>5</v>
      </c>
      <c r="H9" s="51">
        <v>6</v>
      </c>
      <c r="I9" s="23">
        <v>23</v>
      </c>
      <c r="J9" s="66">
        <v>29</v>
      </c>
      <c r="K9" s="67">
        <v>31</v>
      </c>
      <c r="L9" s="67">
        <v>33</v>
      </c>
      <c r="M9" s="77">
        <v>35</v>
      </c>
    </row>
    <row r="10" spans="2:13" ht="15">
      <c r="B10" s="60">
        <v>2</v>
      </c>
      <c r="C10" s="66">
        <v>6</v>
      </c>
      <c r="D10" s="67">
        <v>7</v>
      </c>
      <c r="E10" s="67">
        <v>8</v>
      </c>
      <c r="F10" s="67">
        <v>9</v>
      </c>
      <c r="G10" s="67">
        <v>10</v>
      </c>
      <c r="H10" s="51">
        <v>11</v>
      </c>
      <c r="I10" s="23">
        <v>24</v>
      </c>
      <c r="J10" s="66">
        <v>30</v>
      </c>
      <c r="K10" s="67">
        <v>32</v>
      </c>
      <c r="L10" s="67">
        <v>34</v>
      </c>
      <c r="M10" s="77">
        <v>36</v>
      </c>
    </row>
    <row r="11" spans="2:13" ht="15">
      <c r="B11" s="60">
        <v>3</v>
      </c>
      <c r="C11" s="66">
        <v>7</v>
      </c>
      <c r="D11" s="67">
        <v>8</v>
      </c>
      <c r="E11" s="67">
        <v>9</v>
      </c>
      <c r="F11" s="67">
        <v>10</v>
      </c>
      <c r="G11" s="67">
        <v>11</v>
      </c>
      <c r="H11" s="51">
        <v>12</v>
      </c>
      <c r="I11" s="23">
        <v>25</v>
      </c>
      <c r="J11" s="66">
        <v>31</v>
      </c>
      <c r="K11" s="67">
        <v>33</v>
      </c>
      <c r="L11" s="67">
        <v>35</v>
      </c>
      <c r="M11" s="77">
        <v>37</v>
      </c>
    </row>
    <row r="12" spans="2:13" ht="15">
      <c r="B12" s="60">
        <v>4</v>
      </c>
      <c r="C12" s="66">
        <v>8</v>
      </c>
      <c r="D12" s="67">
        <v>9</v>
      </c>
      <c r="E12" s="67">
        <v>10</v>
      </c>
      <c r="F12" s="67">
        <v>11</v>
      </c>
      <c r="G12" s="67">
        <v>12</v>
      </c>
      <c r="H12" s="51">
        <v>13</v>
      </c>
      <c r="I12" s="23">
        <v>26</v>
      </c>
      <c r="J12" s="66">
        <v>32</v>
      </c>
      <c r="K12" s="67">
        <v>34</v>
      </c>
      <c r="L12" s="67">
        <v>36</v>
      </c>
      <c r="M12" s="77">
        <v>38</v>
      </c>
    </row>
    <row r="13" spans="2:13" ht="15">
      <c r="B13" s="58">
        <v>5</v>
      </c>
      <c r="C13" s="68">
        <v>9</v>
      </c>
      <c r="D13" s="69">
        <v>10</v>
      </c>
      <c r="E13" s="69">
        <v>11</v>
      </c>
      <c r="F13" s="69">
        <v>12</v>
      </c>
      <c r="G13" s="69">
        <v>13</v>
      </c>
      <c r="H13" s="52">
        <v>14</v>
      </c>
      <c r="I13" s="20">
        <v>27</v>
      </c>
      <c r="J13" s="68">
        <v>33</v>
      </c>
      <c r="K13" s="69">
        <v>35</v>
      </c>
      <c r="L13" s="69">
        <v>37</v>
      </c>
      <c r="M13" s="78">
        <v>39</v>
      </c>
    </row>
    <row r="14" spans="2:13" ht="15">
      <c r="B14" s="61">
        <v>6</v>
      </c>
      <c r="C14" s="70">
        <v>11</v>
      </c>
      <c r="D14" s="71">
        <v>12</v>
      </c>
      <c r="E14" s="71">
        <v>13</v>
      </c>
      <c r="F14" s="71">
        <v>14</v>
      </c>
      <c r="G14" s="71">
        <v>15</v>
      </c>
      <c r="H14" s="53"/>
      <c r="I14" s="17">
        <v>28</v>
      </c>
      <c r="J14" s="70">
        <v>36</v>
      </c>
      <c r="K14" s="71">
        <v>38</v>
      </c>
      <c r="L14" s="71">
        <v>40</v>
      </c>
      <c r="M14" s="79"/>
    </row>
    <row r="15" spans="2:13" ht="15">
      <c r="B15" s="60">
        <v>7</v>
      </c>
      <c r="C15" s="66">
        <v>12</v>
      </c>
      <c r="D15" s="67">
        <v>13</v>
      </c>
      <c r="E15" s="67">
        <v>14</v>
      </c>
      <c r="F15" s="67">
        <v>15</v>
      </c>
      <c r="G15" s="67">
        <v>16</v>
      </c>
      <c r="H15" s="51"/>
      <c r="I15" s="23">
        <v>29</v>
      </c>
      <c r="J15" s="66">
        <v>38</v>
      </c>
      <c r="K15" s="67">
        <v>40</v>
      </c>
      <c r="L15" s="67">
        <v>42</v>
      </c>
      <c r="M15" s="77"/>
    </row>
    <row r="16" spans="2:13" ht="15">
      <c r="B16" s="60">
        <v>8</v>
      </c>
      <c r="C16" s="66">
        <v>13</v>
      </c>
      <c r="D16" s="67">
        <v>14</v>
      </c>
      <c r="E16" s="67">
        <v>15</v>
      </c>
      <c r="F16" s="67">
        <v>16</v>
      </c>
      <c r="G16" s="67">
        <v>17</v>
      </c>
      <c r="H16" s="51"/>
      <c r="I16" s="23">
        <v>30</v>
      </c>
      <c r="J16" s="66">
        <v>39</v>
      </c>
      <c r="K16" s="67">
        <v>41</v>
      </c>
      <c r="L16" s="67">
        <v>43</v>
      </c>
      <c r="M16" s="77"/>
    </row>
    <row r="17" spans="2:13" ht="15">
      <c r="B17" s="60">
        <v>9</v>
      </c>
      <c r="C17" s="66">
        <v>14</v>
      </c>
      <c r="D17" s="67">
        <v>15</v>
      </c>
      <c r="E17" s="67">
        <v>16</v>
      </c>
      <c r="F17" s="67">
        <v>17</v>
      </c>
      <c r="G17" s="67">
        <v>18</v>
      </c>
      <c r="H17" s="51"/>
      <c r="I17" s="23">
        <v>31</v>
      </c>
      <c r="J17" s="66">
        <v>40</v>
      </c>
      <c r="K17" s="67">
        <v>42</v>
      </c>
      <c r="L17" s="67">
        <v>44</v>
      </c>
      <c r="M17" s="77"/>
    </row>
    <row r="18" spans="2:13" ht="15">
      <c r="B18" s="58">
        <v>10</v>
      </c>
      <c r="C18" s="68">
        <v>15</v>
      </c>
      <c r="D18" s="69">
        <v>16</v>
      </c>
      <c r="E18" s="69">
        <v>17</v>
      </c>
      <c r="F18" s="69">
        <v>18</v>
      </c>
      <c r="G18" s="69">
        <v>19</v>
      </c>
      <c r="H18" s="52"/>
      <c r="I18" s="20">
        <v>32</v>
      </c>
      <c r="J18" s="68">
        <v>43</v>
      </c>
      <c r="K18" s="69">
        <v>45</v>
      </c>
      <c r="L18" s="69"/>
      <c r="M18" s="78"/>
    </row>
    <row r="19" spans="2:13" ht="15">
      <c r="B19" s="61">
        <v>11</v>
      </c>
      <c r="C19" s="70">
        <v>16</v>
      </c>
      <c r="D19" s="71">
        <v>17</v>
      </c>
      <c r="E19" s="71">
        <v>18</v>
      </c>
      <c r="F19" s="71">
        <v>19</v>
      </c>
      <c r="G19" s="71">
        <v>20</v>
      </c>
      <c r="H19" s="53"/>
      <c r="I19" s="17">
        <v>33</v>
      </c>
      <c r="J19" s="70">
        <v>46</v>
      </c>
      <c r="K19" s="71"/>
      <c r="L19" s="71"/>
      <c r="M19" s="79"/>
    </row>
    <row r="20" spans="2:13" ht="15">
      <c r="B20" s="60">
        <v>12</v>
      </c>
      <c r="C20" s="66">
        <v>17</v>
      </c>
      <c r="D20" s="67">
        <v>18</v>
      </c>
      <c r="E20" s="67">
        <v>19</v>
      </c>
      <c r="F20" s="67">
        <v>20</v>
      </c>
      <c r="G20" s="67">
        <v>21</v>
      </c>
      <c r="H20" s="51"/>
      <c r="I20" s="23">
        <v>34</v>
      </c>
      <c r="J20" s="66">
        <v>47</v>
      </c>
      <c r="K20" s="67"/>
      <c r="L20" s="67"/>
      <c r="M20" s="77"/>
    </row>
    <row r="21" spans="2:13" ht="15">
      <c r="B21" s="60">
        <v>13</v>
      </c>
      <c r="C21" s="66">
        <v>18</v>
      </c>
      <c r="D21" s="67">
        <v>19</v>
      </c>
      <c r="E21" s="67">
        <v>20</v>
      </c>
      <c r="F21" s="67">
        <v>21</v>
      </c>
      <c r="G21" s="67">
        <v>22</v>
      </c>
      <c r="H21" s="51"/>
      <c r="I21" s="23">
        <v>35</v>
      </c>
      <c r="J21" s="66">
        <v>48</v>
      </c>
      <c r="K21" s="67"/>
      <c r="L21" s="67"/>
      <c r="M21" s="77"/>
    </row>
    <row r="22" spans="2:13" ht="15">
      <c r="B22" s="60">
        <v>14</v>
      </c>
      <c r="C22" s="66">
        <v>19</v>
      </c>
      <c r="D22" s="67">
        <v>20</v>
      </c>
      <c r="E22" s="67">
        <v>21</v>
      </c>
      <c r="F22" s="67">
        <v>22</v>
      </c>
      <c r="G22" s="67">
        <v>23</v>
      </c>
      <c r="H22" s="51"/>
      <c r="I22" s="23">
        <v>36</v>
      </c>
      <c r="J22" s="66">
        <v>49</v>
      </c>
      <c r="K22" s="67"/>
      <c r="L22" s="67"/>
      <c r="M22" s="77"/>
    </row>
    <row r="23" spans="2:13" ht="15">
      <c r="B23" s="58">
        <v>15</v>
      </c>
      <c r="C23" s="68">
        <v>20</v>
      </c>
      <c r="D23" s="69">
        <v>21</v>
      </c>
      <c r="E23" s="69">
        <v>22</v>
      </c>
      <c r="F23" s="69">
        <v>23</v>
      </c>
      <c r="G23" s="69">
        <v>24</v>
      </c>
      <c r="H23" s="52"/>
      <c r="I23" s="20">
        <v>37</v>
      </c>
      <c r="J23" s="68">
        <v>50</v>
      </c>
      <c r="K23" s="69"/>
      <c r="L23" s="69"/>
      <c r="M23" s="78"/>
    </row>
    <row r="24" spans="2:13" ht="15">
      <c r="B24" s="61">
        <v>16</v>
      </c>
      <c r="C24" s="70">
        <v>21</v>
      </c>
      <c r="D24" s="71">
        <v>22</v>
      </c>
      <c r="E24" s="71">
        <v>23</v>
      </c>
      <c r="F24" s="71">
        <v>24</v>
      </c>
      <c r="G24" s="71">
        <v>25</v>
      </c>
      <c r="H24" s="53"/>
      <c r="I24" s="17">
        <v>38</v>
      </c>
      <c r="J24" s="70">
        <v>51</v>
      </c>
      <c r="K24" s="71"/>
      <c r="L24" s="71"/>
      <c r="M24" s="79"/>
    </row>
    <row r="25" spans="2:13" ht="15">
      <c r="B25" s="60">
        <v>17</v>
      </c>
      <c r="C25" s="66">
        <v>22</v>
      </c>
      <c r="D25" s="67">
        <v>23</v>
      </c>
      <c r="E25" s="67">
        <v>24</v>
      </c>
      <c r="F25" s="67">
        <v>25</v>
      </c>
      <c r="G25" s="67">
        <v>26</v>
      </c>
      <c r="H25" s="51"/>
      <c r="I25" s="23">
        <v>39</v>
      </c>
      <c r="J25" s="66">
        <v>52</v>
      </c>
      <c r="K25" s="67"/>
      <c r="L25" s="67"/>
      <c r="M25" s="77"/>
    </row>
    <row r="26" spans="2:13" ht="15">
      <c r="B26" s="60">
        <v>18</v>
      </c>
      <c r="C26" s="66">
        <v>23</v>
      </c>
      <c r="D26" s="67">
        <v>24</v>
      </c>
      <c r="E26" s="67">
        <v>25</v>
      </c>
      <c r="F26" s="67">
        <v>26</v>
      </c>
      <c r="G26" s="67">
        <v>27</v>
      </c>
      <c r="H26" s="51"/>
      <c r="I26" s="23">
        <v>40</v>
      </c>
      <c r="J26" s="66">
        <v>53</v>
      </c>
      <c r="K26" s="67"/>
      <c r="L26" s="67"/>
      <c r="M26" s="77"/>
    </row>
    <row r="27" spans="2:13" ht="15">
      <c r="B27" s="60">
        <v>19</v>
      </c>
      <c r="C27" s="66">
        <v>24</v>
      </c>
      <c r="D27" s="67">
        <v>25</v>
      </c>
      <c r="E27" s="67">
        <v>26</v>
      </c>
      <c r="F27" s="67">
        <v>27</v>
      </c>
      <c r="G27" s="67">
        <v>28</v>
      </c>
      <c r="H27" s="51"/>
      <c r="I27" s="23">
        <v>41</v>
      </c>
      <c r="J27" s="66">
        <v>54</v>
      </c>
      <c r="K27" s="67"/>
      <c r="L27" s="67"/>
      <c r="M27" s="77"/>
    </row>
    <row r="28" spans="2:13" ht="15">
      <c r="B28" s="60">
        <v>20</v>
      </c>
      <c r="C28" s="66">
        <v>25</v>
      </c>
      <c r="D28" s="67">
        <v>27</v>
      </c>
      <c r="E28" s="67">
        <v>29</v>
      </c>
      <c r="F28" s="67">
        <v>31</v>
      </c>
      <c r="G28" s="67"/>
      <c r="H28" s="51"/>
      <c r="I28" s="23">
        <v>42</v>
      </c>
      <c r="J28" s="66">
        <v>55</v>
      </c>
      <c r="K28" s="67"/>
      <c r="L28" s="67"/>
      <c r="M28" s="77"/>
    </row>
    <row r="29" spans="2:13" ht="15">
      <c r="B29" s="62">
        <v>21</v>
      </c>
      <c r="C29" s="65">
        <v>26</v>
      </c>
      <c r="D29" s="72">
        <v>28</v>
      </c>
      <c r="E29" s="72">
        <v>30</v>
      </c>
      <c r="F29" s="72">
        <v>32</v>
      </c>
      <c r="G29" s="72"/>
      <c r="H29" s="54"/>
      <c r="I29" s="16" t="s">
        <v>63</v>
      </c>
      <c r="J29" s="65" t="s">
        <v>62</v>
      </c>
      <c r="K29" s="72"/>
      <c r="L29" s="72"/>
      <c r="M29" s="80"/>
    </row>
    <row r="30" spans="2:13" ht="15">
      <c r="B30" s="63">
        <v>22</v>
      </c>
      <c r="C30" s="73">
        <v>27</v>
      </c>
      <c r="D30" s="74">
        <v>29</v>
      </c>
      <c r="E30" s="74">
        <v>31</v>
      </c>
      <c r="F30" s="74">
        <v>33</v>
      </c>
      <c r="G30" s="75"/>
      <c r="H30" s="76"/>
      <c r="I30" s="64"/>
      <c r="J30" s="81"/>
      <c r="K30" s="75"/>
      <c r="L30" s="75"/>
      <c r="M30" s="82"/>
    </row>
  </sheetData>
  <sheetProtection/>
  <mergeCells count="2">
    <mergeCell ref="C7:H7"/>
    <mergeCell ref="J7:M7"/>
  </mergeCells>
  <printOptions/>
  <pageMargins left="0.25" right="0.25" top="0.75" bottom="0.75" header="0.3" footer="0.3"/>
  <pageSetup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4"/>
  <sheetViews>
    <sheetView view="pageBreakPreview" zoomScaleSheetLayoutView="100" zoomScalePageLayoutView="0" workbookViewId="0" topLeftCell="A10">
      <selection activeCell="B4" sqref="B4"/>
    </sheetView>
  </sheetViews>
  <sheetFormatPr defaultColWidth="9.140625" defaultRowHeight="15"/>
  <cols>
    <col min="1" max="1" width="8.7109375" style="0" customWidth="1"/>
    <col min="2" max="2" width="10.421875" style="0" customWidth="1"/>
    <col min="6" max="6" width="33.28125" style="0" customWidth="1"/>
  </cols>
  <sheetData>
    <row r="2" ht="19.5" customHeight="1">
      <c r="B2" s="87" t="s">
        <v>0</v>
      </c>
    </row>
    <row r="3" spans="2:6" ht="19.5" customHeight="1">
      <c r="B3" s="28"/>
      <c r="C3" s="8"/>
      <c r="D3" s="8"/>
      <c r="E3" s="1"/>
      <c r="F3" s="1"/>
    </row>
    <row r="4" spans="2:6" ht="19.5" customHeight="1">
      <c r="B4" s="88" t="s">
        <v>1</v>
      </c>
      <c r="C4" s="8"/>
      <c r="D4" s="8"/>
      <c r="E4" s="8"/>
      <c r="F4" s="1"/>
    </row>
    <row r="5" spans="2:6" ht="19.5" customHeight="1">
      <c r="B5" s="9"/>
      <c r="C5" s="8"/>
      <c r="D5" s="8"/>
      <c r="E5" s="8"/>
      <c r="F5" s="1"/>
    </row>
    <row r="6" spans="2:6" ht="19.5" customHeight="1">
      <c r="B6" s="10" t="s">
        <v>26</v>
      </c>
      <c r="C6" s="11"/>
      <c r="D6" s="8"/>
      <c r="E6" s="8"/>
      <c r="F6" s="1"/>
    </row>
    <row r="7" spans="2:6" ht="15.75" thickBot="1">
      <c r="B7" s="10"/>
      <c r="C7" s="11"/>
      <c r="D7" s="8"/>
      <c r="E7" s="8"/>
      <c r="F7" s="1"/>
    </row>
    <row r="8" spans="2:6" ht="16.5" thickBot="1">
      <c r="B8" s="89" t="s">
        <v>27</v>
      </c>
      <c r="C8" s="12"/>
      <c r="D8" s="13"/>
      <c r="E8" s="13"/>
      <c r="F8" s="14"/>
    </row>
    <row r="9" spans="2:6" ht="6.75" customHeight="1">
      <c r="B9" s="10"/>
      <c r="C9" s="11"/>
      <c r="D9" s="8"/>
      <c r="E9" s="9"/>
      <c r="F9" s="1"/>
    </row>
    <row r="10" spans="2:6" s="28" customFormat="1" ht="15">
      <c r="B10" s="90" t="s">
        <v>28</v>
      </c>
      <c r="C10" s="91" t="s">
        <v>29</v>
      </c>
      <c r="D10" s="92"/>
      <c r="E10" s="93"/>
      <c r="F10" s="94"/>
    </row>
    <row r="11" spans="2:6" s="28" customFormat="1" ht="15">
      <c r="B11" s="95"/>
      <c r="C11" s="96" t="s">
        <v>30</v>
      </c>
      <c r="D11" s="97"/>
      <c r="E11" s="98"/>
      <c r="F11" s="99"/>
    </row>
    <row r="12" spans="2:6" s="28" customFormat="1" ht="15">
      <c r="B12" s="95"/>
      <c r="C12" s="96" t="s">
        <v>31</v>
      </c>
      <c r="D12" s="97"/>
      <c r="E12" s="98"/>
      <c r="F12" s="99"/>
    </row>
    <row r="13" spans="2:6" s="28" customFormat="1" ht="15">
      <c r="B13" s="95"/>
      <c r="C13" s="100" t="s">
        <v>32</v>
      </c>
      <c r="D13" s="101"/>
      <c r="E13" s="102"/>
      <c r="F13" s="103"/>
    </row>
    <row r="14" spans="2:6" s="28" customFormat="1" ht="3.75" customHeight="1">
      <c r="B14" s="95"/>
      <c r="C14" s="95"/>
      <c r="D14" s="97"/>
      <c r="E14" s="98"/>
      <c r="F14" s="98"/>
    </row>
    <row r="15" spans="2:6" s="28" customFormat="1" ht="15">
      <c r="B15" s="90" t="s">
        <v>33</v>
      </c>
      <c r="C15" s="91" t="s">
        <v>34</v>
      </c>
      <c r="D15" s="92"/>
      <c r="E15" s="93"/>
      <c r="F15" s="94"/>
    </row>
    <row r="16" spans="2:6" s="28" customFormat="1" ht="15">
      <c r="B16" s="95"/>
      <c r="C16" s="100" t="s">
        <v>35</v>
      </c>
      <c r="D16" s="101"/>
      <c r="E16" s="102"/>
      <c r="F16" s="103"/>
    </row>
    <row r="17" spans="2:6" s="28" customFormat="1" ht="4.5" customHeight="1">
      <c r="B17" s="95"/>
      <c r="C17" s="95"/>
      <c r="D17" s="97"/>
      <c r="E17" s="98"/>
      <c r="F17" s="98"/>
    </row>
    <row r="18" spans="2:6" s="28" customFormat="1" ht="15">
      <c r="B18" s="104" t="s">
        <v>36</v>
      </c>
      <c r="C18" s="90" t="s">
        <v>37</v>
      </c>
      <c r="D18" s="105"/>
      <c r="E18" s="106"/>
      <c r="F18" s="107"/>
    </row>
    <row r="19" spans="2:6" s="28" customFormat="1" ht="15.75" thickBot="1">
      <c r="B19" s="108"/>
      <c r="C19" s="109"/>
      <c r="D19" s="110"/>
      <c r="E19" s="110"/>
      <c r="F19" s="29"/>
    </row>
    <row r="20" spans="2:6" s="28" customFormat="1" ht="16.5" thickBot="1">
      <c r="B20" s="89" t="s">
        <v>38</v>
      </c>
      <c r="C20" s="111"/>
      <c r="D20" s="112"/>
      <c r="E20" s="112"/>
      <c r="F20" s="113"/>
    </row>
    <row r="21" spans="2:6" s="28" customFormat="1" ht="6.75" customHeight="1">
      <c r="B21" s="108"/>
      <c r="C21" s="109"/>
      <c r="D21" s="110"/>
      <c r="E21" s="110"/>
      <c r="F21" s="29"/>
    </row>
    <row r="22" spans="2:6" s="28" customFormat="1" ht="15">
      <c r="B22" s="104" t="s">
        <v>28</v>
      </c>
      <c r="C22" s="90" t="s">
        <v>39</v>
      </c>
      <c r="D22" s="105"/>
      <c r="E22" s="106"/>
      <c r="F22" s="107"/>
    </row>
    <row r="23" spans="2:6" s="28" customFormat="1" ht="5.25" customHeight="1">
      <c r="B23" s="95"/>
      <c r="C23" s="95"/>
      <c r="D23" s="97"/>
      <c r="E23" s="98"/>
      <c r="F23" s="98"/>
    </row>
    <row r="24" spans="2:6" s="28" customFormat="1" ht="15">
      <c r="B24" s="104" t="s">
        <v>40</v>
      </c>
      <c r="C24" s="90" t="s">
        <v>41</v>
      </c>
      <c r="D24" s="105"/>
      <c r="E24" s="106"/>
      <c r="F24" s="107"/>
    </row>
    <row r="25" spans="2:6" s="28" customFormat="1" ht="6.75" customHeight="1">
      <c r="B25" s="95"/>
      <c r="C25" s="95"/>
      <c r="D25" s="97"/>
      <c r="E25" s="98"/>
      <c r="F25" s="98"/>
    </row>
    <row r="26" spans="2:6" s="28" customFormat="1" ht="15">
      <c r="B26" s="104" t="s">
        <v>42</v>
      </c>
      <c r="C26" s="90" t="s">
        <v>43</v>
      </c>
      <c r="D26" s="105"/>
      <c r="E26" s="106"/>
      <c r="F26" s="107"/>
    </row>
    <row r="27" spans="2:6" s="28" customFormat="1" ht="6" customHeight="1">
      <c r="B27" s="95"/>
      <c r="C27" s="95"/>
      <c r="D27" s="97"/>
      <c r="E27" s="98"/>
      <c r="F27" s="98"/>
    </row>
    <row r="28" spans="2:6" s="28" customFormat="1" ht="15">
      <c r="B28" s="90" t="s">
        <v>36</v>
      </c>
      <c r="C28" s="91" t="s">
        <v>44</v>
      </c>
      <c r="D28" s="92"/>
      <c r="E28" s="93"/>
      <c r="F28" s="94"/>
    </row>
    <row r="29" spans="2:6" s="28" customFormat="1" ht="15">
      <c r="B29" s="95"/>
      <c r="C29" s="100" t="s">
        <v>45</v>
      </c>
      <c r="D29" s="101"/>
      <c r="E29" s="102"/>
      <c r="F29" s="103"/>
    </row>
    <row r="30" spans="2:6" s="28" customFormat="1" ht="15.75" thickBot="1">
      <c r="B30" s="108"/>
      <c r="C30" s="109"/>
      <c r="D30" s="110"/>
      <c r="E30" s="110"/>
      <c r="F30" s="29"/>
    </row>
    <row r="31" spans="2:6" s="28" customFormat="1" ht="16.5" thickBot="1">
      <c r="B31" s="89" t="s">
        <v>46</v>
      </c>
      <c r="C31" s="111"/>
      <c r="D31" s="112"/>
      <c r="E31" s="112"/>
      <c r="F31" s="113"/>
    </row>
    <row r="32" spans="2:6" s="28" customFormat="1" ht="8.25" customHeight="1">
      <c r="B32" s="108"/>
      <c r="C32" s="109"/>
      <c r="D32" s="110"/>
      <c r="E32" s="110"/>
      <c r="F32" s="29"/>
    </row>
    <row r="33" spans="2:6" s="28" customFormat="1" ht="15">
      <c r="B33" s="104" t="s">
        <v>42</v>
      </c>
      <c r="C33" s="90" t="s">
        <v>47</v>
      </c>
      <c r="D33" s="105"/>
      <c r="E33" s="106"/>
      <c r="F33" s="107"/>
    </row>
    <row r="34" spans="2:6" s="28" customFormat="1" ht="6" customHeight="1">
      <c r="B34" s="95"/>
      <c r="C34" s="95"/>
      <c r="D34" s="97"/>
      <c r="E34" s="98"/>
      <c r="F34" s="98"/>
    </row>
    <row r="35" spans="2:6" s="28" customFormat="1" ht="15">
      <c r="B35" s="90" t="s">
        <v>36</v>
      </c>
      <c r="C35" s="91" t="s">
        <v>48</v>
      </c>
      <c r="D35" s="92"/>
      <c r="E35" s="93"/>
      <c r="F35" s="94"/>
    </row>
    <row r="36" spans="2:6" s="28" customFormat="1" ht="15">
      <c r="B36" s="95"/>
      <c r="C36" s="96" t="s">
        <v>49</v>
      </c>
      <c r="D36" s="97"/>
      <c r="E36" s="98"/>
      <c r="F36" s="99"/>
    </row>
    <row r="37" spans="2:6" s="28" customFormat="1" ht="15">
      <c r="B37" s="95"/>
      <c r="C37" s="100" t="s">
        <v>50</v>
      </c>
      <c r="D37" s="101"/>
      <c r="E37" s="102"/>
      <c r="F37" s="103"/>
    </row>
    <row r="38" spans="2:6" s="28" customFormat="1" ht="15.75" customHeight="1" thickBot="1">
      <c r="B38" s="108"/>
      <c r="C38" s="109"/>
      <c r="D38" s="110"/>
      <c r="E38" s="110"/>
      <c r="F38" s="29"/>
    </row>
    <row r="39" spans="2:6" s="28" customFormat="1" ht="16.5" thickBot="1">
      <c r="B39" s="89" t="s">
        <v>51</v>
      </c>
      <c r="C39" s="111"/>
      <c r="D39" s="112"/>
      <c r="E39" s="112"/>
      <c r="F39" s="113"/>
    </row>
    <row r="40" spans="2:6" s="28" customFormat="1" ht="7.5" customHeight="1">
      <c r="B40" s="114"/>
      <c r="C40" s="29"/>
      <c r="D40" s="29"/>
      <c r="E40" s="29"/>
      <c r="F40" s="29"/>
    </row>
    <row r="41" spans="2:6" s="28" customFormat="1" ht="15">
      <c r="B41" s="104" t="s">
        <v>40</v>
      </c>
      <c r="C41" s="90" t="s">
        <v>52</v>
      </c>
      <c r="D41" s="105"/>
      <c r="E41" s="106"/>
      <c r="F41" s="107"/>
    </row>
    <row r="42" spans="2:6" s="28" customFormat="1" ht="4.5" customHeight="1">
      <c r="B42" s="115"/>
      <c r="C42" s="98"/>
      <c r="D42" s="98"/>
      <c r="E42" s="98"/>
      <c r="F42" s="98"/>
    </row>
    <row r="43" spans="2:6" s="28" customFormat="1" ht="15">
      <c r="B43" s="104" t="s">
        <v>42</v>
      </c>
      <c r="C43" s="90" t="s">
        <v>53</v>
      </c>
      <c r="D43" s="105"/>
      <c r="E43" s="106"/>
      <c r="F43" s="107"/>
    </row>
    <row r="44" spans="2:6" s="28" customFormat="1" ht="4.5" customHeight="1">
      <c r="B44" s="95"/>
      <c r="C44" s="95"/>
      <c r="D44" s="97"/>
      <c r="E44" s="98"/>
      <c r="F44" s="98"/>
    </row>
    <row r="45" spans="2:6" s="28" customFormat="1" ht="15">
      <c r="B45" s="90" t="s">
        <v>36</v>
      </c>
      <c r="C45" s="91" t="s">
        <v>54</v>
      </c>
      <c r="D45" s="92"/>
      <c r="E45" s="93"/>
      <c r="F45" s="94"/>
    </row>
    <row r="46" spans="2:6" s="28" customFormat="1" ht="15">
      <c r="B46" s="95"/>
      <c r="C46" s="96" t="s">
        <v>55</v>
      </c>
      <c r="D46" s="97"/>
      <c r="E46" s="98"/>
      <c r="F46" s="99"/>
    </row>
    <row r="47" spans="2:6" s="28" customFormat="1" ht="15">
      <c r="B47" s="95"/>
      <c r="C47" s="100" t="s">
        <v>56</v>
      </c>
      <c r="D47" s="101"/>
      <c r="E47" s="102"/>
      <c r="F47" s="103"/>
    </row>
    <row r="48" spans="2:6" s="28" customFormat="1" ht="15.75" thickBot="1">
      <c r="B48" s="114"/>
      <c r="C48" s="29"/>
      <c r="D48" s="29"/>
      <c r="E48" s="29"/>
      <c r="F48" s="29"/>
    </row>
    <row r="49" spans="2:6" s="28" customFormat="1" ht="16.5" thickBot="1">
      <c r="B49" s="89" t="s">
        <v>57</v>
      </c>
      <c r="C49" s="111"/>
      <c r="D49" s="112"/>
      <c r="E49" s="112"/>
      <c r="F49" s="113"/>
    </row>
    <row r="50" spans="2:6" s="28" customFormat="1" ht="6" customHeight="1">
      <c r="B50" s="114"/>
      <c r="C50" s="116"/>
      <c r="D50" s="29"/>
      <c r="E50" s="29"/>
      <c r="F50" s="29"/>
    </row>
    <row r="51" spans="2:6" s="28" customFormat="1" ht="15">
      <c r="B51" s="104" t="s">
        <v>42</v>
      </c>
      <c r="C51" s="90" t="s">
        <v>58</v>
      </c>
      <c r="D51" s="105"/>
      <c r="E51" s="106"/>
      <c r="F51" s="107"/>
    </row>
    <row r="52" spans="2:6" s="28" customFormat="1" ht="4.5" customHeight="1">
      <c r="B52" s="115"/>
      <c r="C52" s="98"/>
      <c r="D52" s="98"/>
      <c r="E52" s="98"/>
      <c r="F52" s="117"/>
    </row>
    <row r="53" spans="2:6" s="28" customFormat="1" ht="15">
      <c r="B53" s="90" t="s">
        <v>36</v>
      </c>
      <c r="C53" s="91" t="s">
        <v>59</v>
      </c>
      <c r="D53" s="92"/>
      <c r="E53" s="93"/>
      <c r="F53" s="94"/>
    </row>
    <row r="54" spans="2:6" s="28" customFormat="1" ht="15">
      <c r="B54" s="95"/>
      <c r="C54" s="100" t="s">
        <v>60</v>
      </c>
      <c r="D54" s="101"/>
      <c r="E54" s="102"/>
      <c r="F54" s="103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Dyrlægeforeningen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Lydeking-Andersen</dc:creator>
  <cp:keywords/>
  <dc:description/>
  <cp:lastModifiedBy>Tina Lydeking-Andersen</cp:lastModifiedBy>
  <cp:lastPrinted>2021-10-08T13:35:35Z</cp:lastPrinted>
  <dcterms:created xsi:type="dcterms:W3CDTF">2012-06-19T13:10:29Z</dcterms:created>
  <dcterms:modified xsi:type="dcterms:W3CDTF">2022-03-10T09:50:57Z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0x01010E002DC4069FE2BF6044A072A23DCF50C7F80070BBC984826B794A902ECDBB277036A3</vt:lpwstr>
  </property>
  <property fmtid="{D5CDD505-2E9C-101B-9397-08002B2CF9AE}" pid="3" name="EntityNameForeign">
    <vt:lpwstr>DL_Activities</vt:lpwstr>
  </property>
  <property fmtid="{D5CDD505-2E9C-101B-9397-08002B2CF9AE}" pid="4" name="EntityId">
    <vt:lpwstr>41211</vt:lpwstr>
  </property>
  <property fmtid="{D5CDD505-2E9C-101B-9397-08002B2CF9AE}" pid="5" name="DocumentName">
    <vt:lpwstr>http://jazz/Sag/130Docs/13-00204/DSLs løntabeller 2013 - stat.xlsx</vt:lpwstr>
  </property>
  <property fmtid="{D5CDD505-2E9C-101B-9397-08002B2CF9AE}" pid="6" name="DL_AuthorInitials">
    <vt:lpwstr>tila</vt:lpwstr>
  </property>
  <property fmtid="{D5CDD505-2E9C-101B-9397-08002B2CF9AE}" pid="7" name="DL_AuthorName">
    <vt:lpwstr>Tina Lydeking-Andersen</vt:lpwstr>
  </property>
  <property fmtid="{D5CDD505-2E9C-101B-9397-08002B2CF9AE}" pid="8" name="DL_AuthorEmail">
    <vt:lpwstr>tila@dm.dk</vt:lpwstr>
  </property>
  <property fmtid="{D5CDD505-2E9C-101B-9397-08002B2CF9AE}" pid="9" name="DL_AuthorIcon">
    <vt:lpwstr>http://www.exformatics.com/images/logo_new.jpg</vt:lpwstr>
  </property>
  <property fmtid="{D5CDD505-2E9C-101B-9397-08002B2CF9AE}" pid="10" name="fLogoOvertekst">
    <vt:lpwstr>ANSATTE DYRLÆGERS ORGANISATION</vt:lpwstr>
  </property>
  <property fmtid="{D5CDD505-2E9C-101B-9397-08002B2CF9AE}" pid="11" name="fNavn">
    <vt:lpwstr>Charlotte La Cour</vt:lpwstr>
  </property>
  <property fmtid="{D5CDD505-2E9C-101B-9397-08002B2CF9AE}" pid="12" name="DL_AuthorPhone">
    <vt:lpwstr>+45 38 15 67 97</vt:lpwstr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TemplateUrl">
    <vt:lpwstr/>
  </property>
  <property fmtid="{D5CDD505-2E9C-101B-9397-08002B2CF9AE}" pid="16" name="DL_sAMAccountName">
    <vt:lpwstr>bv</vt:lpwstr>
  </property>
  <property fmtid="{D5CDD505-2E9C-101B-9397-08002B2CF9AE}" pid="17" name="fInit">
    <vt:lpwstr>bv</vt:lpwstr>
  </property>
  <property fmtid="{D5CDD505-2E9C-101B-9397-08002B2CF9AE}" pid="18" name="fEpost">
    <vt:lpwstr>bv@fsek.dk</vt:lpwstr>
  </property>
  <property fmtid="{D5CDD505-2E9C-101B-9397-08002B2CF9AE}" pid="19" name="fLogo">
    <vt:lpwstr>http://www.exformatics.com/images/logo_new.jpg</vt:lpwstr>
  </property>
  <property fmtid="{D5CDD505-2E9C-101B-9397-08002B2CF9AE}" pid="20" name="EXDocumentID">
    <vt:lpwstr>001256965</vt:lpwstr>
  </property>
  <property fmtid="{D5CDD505-2E9C-101B-9397-08002B2CF9AE}" pid="21" name="DL_AuthorDepartment">
    <vt:lpwstr>Forhandling og rådgivning</vt:lpwstr>
  </property>
  <property fmtid="{D5CDD505-2E9C-101B-9397-08002B2CF9AE}" pid="22" name="DL_AuthorTitle">
    <vt:lpwstr>Rådgiver</vt:lpwstr>
  </property>
  <property fmtid="{D5CDD505-2E9C-101B-9397-08002B2CF9AE}" pid="23" name="EXCoreDocType">
    <vt:lpwstr>Type1A</vt:lpwstr>
  </property>
  <property fmtid="{D5CDD505-2E9C-101B-9397-08002B2CF9AE}" pid="24" name="EXHash">
    <vt:lpwstr>AF373D015B4C87FF331C9F3AD3D7ACF99379B1FB5855DDA719E8988D9777DD3CEBE6335D420DD3768AAD2C94997E47D4AF229ACD1C2027CADB12ACF3D6</vt:lpwstr>
  </property>
  <property fmtid="{D5CDD505-2E9C-101B-9397-08002B2CF9AE}" pid="25" name="EXTimestamp">
    <vt:lpwstr>5/11/2021 3:07:37 PM</vt:lpwstr>
  </property>
</Properties>
</file>